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55" windowHeight="9240" activeTab="2"/>
  </bookViews>
  <sheets>
    <sheet name="chlapci A" sheetId="1" r:id="rId1"/>
    <sheet name="chlapci B" sheetId="2" r:id="rId2"/>
    <sheet name="chlapci C" sheetId="3" r:id="rId3"/>
  </sheets>
  <definedNames/>
  <calcPr fullCalcOnLoad="1"/>
</workbook>
</file>

<file path=xl/sharedStrings.xml><?xml version="1.0" encoding="utf-8"?>
<sst xmlns="http://schemas.openxmlformats.org/spreadsheetml/2006/main" count="349" uniqueCount="74">
  <si>
    <t>Por.</t>
  </si>
  <si>
    <t>Meno Priezvisko</t>
  </si>
  <si>
    <t>Náradie</t>
  </si>
  <si>
    <t>Známky na náradiach</t>
  </si>
  <si>
    <t>Spolu</t>
  </si>
  <si>
    <t>Akrobacia</t>
  </si>
  <si>
    <t>Preskok</t>
  </si>
  <si>
    <t>Hrazda</t>
  </si>
  <si>
    <t>Spoločná známka družstva</t>
  </si>
  <si>
    <t>Celkové poradie družstva</t>
  </si>
  <si>
    <t>Čas m</t>
  </si>
  <si>
    <t>Čas p</t>
  </si>
  <si>
    <t>Šplh</t>
  </si>
  <si>
    <t>Najnižšia zn.na n.</t>
  </si>
  <si>
    <t>Známka1</t>
  </si>
  <si>
    <t>Známka2</t>
  </si>
  <si>
    <t>Známka</t>
  </si>
  <si>
    <t>Beh</t>
  </si>
  <si>
    <t>"A"- CH                        ZŠ – sv. Vincenta</t>
  </si>
  <si>
    <t>"B"- CH                        ZŠ – sv. Vincenta</t>
  </si>
  <si>
    <t>"B"- CH                        ZŠ – Bystrická</t>
  </si>
  <si>
    <t>"B"- CH                        ZŠ – Zarevúca</t>
  </si>
  <si>
    <t>"A"- CH                        ZŠ – Zarevúca</t>
  </si>
  <si>
    <t>Chmelický Peter</t>
  </si>
  <si>
    <t>Šaray Matej</t>
  </si>
  <si>
    <t>Vajda Dominik</t>
  </si>
  <si>
    <t>Karol Tobiáš</t>
  </si>
  <si>
    <t>Goč Filip</t>
  </si>
  <si>
    <t>Brišák Adam</t>
  </si>
  <si>
    <t>Strakula Filip</t>
  </si>
  <si>
    <t>Šooš Michal</t>
  </si>
  <si>
    <t>Hampel Peter</t>
  </si>
  <si>
    <t>Suchoň Šimon</t>
  </si>
  <si>
    <t>Kobolka Šimon</t>
  </si>
  <si>
    <t>Senko Henrich</t>
  </si>
  <si>
    <t>Švalec Martin</t>
  </si>
  <si>
    <t>Dludík Lukáš</t>
  </si>
  <si>
    <t>"C"- CH                        ZŠ – Likavka</t>
  </si>
  <si>
    <t>Lúdik Adrián</t>
  </si>
  <si>
    <t>Macko Sebastián</t>
  </si>
  <si>
    <t>Solár Damián</t>
  </si>
  <si>
    <t>Šindléry Samuel</t>
  </si>
  <si>
    <t>Dalmanego Šimon</t>
  </si>
  <si>
    <t>Martiška Teodor</t>
  </si>
  <si>
    <t>Maškurica Matej</t>
  </si>
  <si>
    <t>Prosman Samuel</t>
  </si>
  <si>
    <t>"C"- CH                        ZŠ – Zarevúca</t>
  </si>
  <si>
    <t>"C"- CH                        ZŠ – Bystrická cesta</t>
  </si>
  <si>
    <t>Reisinger Tomáš Ján</t>
  </si>
  <si>
    <t>Beňuš Tadeáš</t>
  </si>
  <si>
    <t>Mokoš Jakub</t>
  </si>
  <si>
    <t>"B"- CH                        ZŠ – Lisková</t>
  </si>
  <si>
    <t>Kmeť Samuel</t>
  </si>
  <si>
    <t>Ondečko David</t>
  </si>
  <si>
    <t>Sorentini Štefan</t>
  </si>
  <si>
    <t>Bočkaj Dominik</t>
  </si>
  <si>
    <t>Jacko Dávid</t>
  </si>
  <si>
    <t>Kurajda Jakub</t>
  </si>
  <si>
    <t>Weidlich Patrik</t>
  </si>
  <si>
    <t>Suchoň Samuel</t>
  </si>
  <si>
    <t>Kerdík Alexander</t>
  </si>
  <si>
    <t>Sokol Lukáš</t>
  </si>
  <si>
    <t>Málik Timotej</t>
  </si>
  <si>
    <t>Kostilník Gregor</t>
  </si>
  <si>
    <t>Horváth Tobias</t>
  </si>
  <si>
    <t>Novák Tomáš</t>
  </si>
  <si>
    <t>Timko Alonso Carlos</t>
  </si>
  <si>
    <t>Veselovský Sebastián</t>
  </si>
  <si>
    <t>Lauko Matúš</t>
  </si>
  <si>
    <t>Kurečko Vladislav</t>
  </si>
  <si>
    <t>Tomajka Jakub</t>
  </si>
  <si>
    <t>1.</t>
  </si>
  <si>
    <t>2.</t>
  </si>
  <si>
    <t>3.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</si>
</sst>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yyyy"/>
    <numFmt numFmtId="173" formatCode="0.0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43">
    <font>
      <sz val="10"/>
      <name val="Arial"/>
      <family val="0"/>
    </font>
    <font>
      <b/>
      <sz val="1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sz val="8"/>
      <name val="Arial"/>
      <family val="0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2" fontId="3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center"/>
      <protection hidden="1"/>
    </xf>
    <xf numFmtId="2" fontId="3" fillId="33" borderId="17" xfId="0" applyNumberFormat="1" applyFont="1" applyFill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/>
    </xf>
    <xf numFmtId="2" fontId="3" fillId="33" borderId="11" xfId="0" applyNumberFormat="1" applyFont="1" applyFill="1" applyBorder="1" applyAlignment="1" applyProtection="1">
      <alignment horizontal="center"/>
      <protection hidden="1"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2" fontId="0" fillId="0" borderId="15" xfId="0" applyNumberFormat="1" applyFont="1" applyBorder="1" applyAlignment="1">
      <alignment/>
    </xf>
    <xf numFmtId="2" fontId="3" fillId="0" borderId="11" xfId="0" applyNumberFormat="1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2" fontId="3" fillId="0" borderId="19" xfId="0" applyNumberFormat="1" applyFont="1" applyBorder="1" applyAlignment="1" applyProtection="1">
      <alignment horizontal="center"/>
      <protection hidden="1" locked="0"/>
    </xf>
    <xf numFmtId="2" fontId="3" fillId="33" borderId="20" xfId="0" applyNumberFormat="1" applyFont="1" applyFill="1" applyBorder="1" applyAlignment="1" applyProtection="1">
      <alignment horizontal="center"/>
      <protection hidden="1" locked="0"/>
    </xf>
    <xf numFmtId="2" fontId="3" fillId="0" borderId="21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2" fontId="3" fillId="0" borderId="22" xfId="0" applyNumberFormat="1" applyFont="1" applyBorder="1" applyAlignment="1" applyProtection="1">
      <alignment horizontal="center"/>
      <protection hidden="1"/>
    </xf>
    <xf numFmtId="2" fontId="2" fillId="0" borderId="17" xfId="0" applyNumberFormat="1" applyFont="1" applyBorder="1" applyAlignment="1" applyProtection="1">
      <alignment horizontal="center"/>
      <protection hidden="1"/>
    </xf>
    <xf numFmtId="2" fontId="0" fillId="0" borderId="23" xfId="0" applyNumberFormat="1" applyFont="1" applyBorder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 locked="0"/>
    </xf>
    <xf numFmtId="2" fontId="3" fillId="33" borderId="25" xfId="0" applyNumberFormat="1" applyFont="1" applyFill="1" applyBorder="1" applyAlignment="1" applyProtection="1">
      <alignment horizontal="center"/>
      <protection hidden="1" locked="0"/>
    </xf>
    <xf numFmtId="2" fontId="3" fillId="0" borderId="26" xfId="0" applyNumberFormat="1" applyFont="1" applyBorder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/>
    </xf>
    <xf numFmtId="2" fontId="3" fillId="0" borderId="27" xfId="0" applyNumberFormat="1" applyFont="1" applyBorder="1" applyAlignment="1" applyProtection="1">
      <alignment horizontal="center"/>
      <protection hidden="1"/>
    </xf>
    <xf numFmtId="2" fontId="2" fillId="0" borderId="11" xfId="0" applyNumberFormat="1" applyFont="1" applyBorder="1" applyAlignment="1" applyProtection="1">
      <alignment horizontal="center"/>
      <protection hidden="1"/>
    </xf>
    <xf numFmtId="2" fontId="3" fillId="33" borderId="28" xfId="0" applyNumberFormat="1" applyFont="1" applyFill="1" applyBorder="1" applyAlignment="1" applyProtection="1">
      <alignment horizontal="center"/>
      <protection hidden="1"/>
    </xf>
    <xf numFmtId="2" fontId="3" fillId="34" borderId="29" xfId="0" applyNumberFormat="1" applyFont="1" applyFill="1" applyBorder="1" applyAlignment="1" applyProtection="1">
      <alignment horizontal="center"/>
      <protection hidden="1"/>
    </xf>
    <xf numFmtId="2" fontId="3" fillId="0" borderId="30" xfId="0" applyNumberFormat="1" applyFont="1" applyBorder="1" applyAlignment="1" applyProtection="1">
      <alignment horizontal="center"/>
      <protection hidden="1"/>
    </xf>
    <xf numFmtId="2" fontId="3" fillId="0" borderId="28" xfId="0" applyNumberFormat="1" applyFont="1" applyBorder="1" applyAlignment="1" applyProtection="1">
      <alignment horizontal="center"/>
      <protection hidden="1"/>
    </xf>
    <xf numFmtId="2" fontId="3" fillId="0" borderId="31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 hidden="1"/>
    </xf>
    <xf numFmtId="2" fontId="0" fillId="0" borderId="15" xfId="0" applyNumberFormat="1" applyFont="1" applyBorder="1" applyAlignment="1" applyProtection="1">
      <alignment horizontal="center"/>
      <protection hidden="1"/>
    </xf>
    <xf numFmtId="2" fontId="3" fillId="33" borderId="28" xfId="0" applyNumberFormat="1" applyFont="1" applyFill="1" applyBorder="1" applyAlignment="1" applyProtection="1">
      <alignment horizontal="center"/>
      <protection hidden="1" locked="0"/>
    </xf>
    <xf numFmtId="2" fontId="3" fillId="0" borderId="29" xfId="0" applyNumberFormat="1" applyFont="1" applyBorder="1" applyAlignment="1" applyProtection="1">
      <alignment horizontal="center"/>
      <protection hidden="1" locked="0"/>
    </xf>
    <xf numFmtId="2" fontId="0" fillId="0" borderId="17" xfId="0" applyNumberFormat="1" applyFont="1" applyBorder="1" applyAlignment="1" applyProtection="1">
      <alignment horizontal="center"/>
      <protection hidden="1"/>
    </xf>
    <xf numFmtId="2" fontId="3" fillId="33" borderId="32" xfId="0" applyNumberFormat="1" applyFont="1" applyFill="1" applyBorder="1" applyAlignment="1" applyProtection="1">
      <alignment horizontal="center"/>
      <protection hidden="1" locked="0"/>
    </xf>
    <xf numFmtId="2" fontId="3" fillId="0" borderId="33" xfId="0" applyNumberFormat="1" applyFont="1" applyBorder="1" applyAlignment="1" applyProtection="1">
      <alignment horizontal="center"/>
      <protection hidden="1" locked="0"/>
    </xf>
    <xf numFmtId="2" fontId="3" fillId="0" borderId="34" xfId="0" applyNumberFormat="1" applyFont="1" applyBorder="1" applyAlignment="1" applyProtection="1">
      <alignment horizontal="center"/>
      <protection hidden="1"/>
    </xf>
    <xf numFmtId="2" fontId="3" fillId="0" borderId="32" xfId="0" applyNumberFormat="1" applyFont="1" applyBorder="1" applyAlignment="1" applyProtection="1">
      <alignment horizontal="center"/>
      <protection hidden="1"/>
    </xf>
    <xf numFmtId="2" fontId="3" fillId="0" borderId="35" xfId="0" applyNumberFormat="1" applyFont="1" applyBorder="1" applyAlignment="1" applyProtection="1">
      <alignment horizontal="center"/>
      <protection hidden="1"/>
    </xf>
    <xf numFmtId="2" fontId="2" fillId="0" borderId="36" xfId="0" applyNumberFormat="1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/>
      <protection hidden="1"/>
    </xf>
    <xf numFmtId="173" fontId="3" fillId="0" borderId="38" xfId="0" applyNumberFormat="1" applyFont="1" applyBorder="1" applyAlignment="1" applyProtection="1">
      <alignment horizontal="center"/>
      <protection hidden="1"/>
    </xf>
    <xf numFmtId="173" fontId="3" fillId="0" borderId="39" xfId="0" applyNumberFormat="1" applyFont="1" applyBorder="1" applyAlignment="1" applyProtection="1">
      <alignment horizontal="center"/>
      <protection hidden="1"/>
    </xf>
    <xf numFmtId="2" fontId="0" fillId="0" borderId="40" xfId="0" applyNumberFormat="1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 locked="0"/>
    </xf>
    <xf numFmtId="173" fontId="3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16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hidden="1" locked="0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4" fontId="3" fillId="0" borderId="19" xfId="0" applyNumberFormat="1" applyFont="1" applyBorder="1" applyAlignment="1" applyProtection="1">
      <alignment horizontal="center"/>
      <protection locked="0"/>
    </xf>
    <xf numFmtId="2" fontId="3" fillId="33" borderId="20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74" fontId="3" fillId="0" borderId="24" xfId="0" applyNumberFormat="1" applyFont="1" applyBorder="1" applyAlignment="1" applyProtection="1">
      <alignment horizontal="center"/>
      <protection locked="0"/>
    </xf>
    <xf numFmtId="2" fontId="3" fillId="33" borderId="25" xfId="0" applyNumberFormat="1" applyFont="1" applyFill="1" applyBorder="1" applyAlignment="1" applyProtection="1">
      <alignment horizontal="center"/>
      <protection locked="0"/>
    </xf>
    <xf numFmtId="2" fontId="3" fillId="33" borderId="11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Border="1" applyAlignment="1" applyProtection="1">
      <alignment horizontal="center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3" fillId="0" borderId="27" xfId="0" applyNumberFormat="1" applyFont="1" applyBorder="1" applyAlignment="1" applyProtection="1">
      <alignment horizontal="center"/>
      <protection locked="0"/>
    </xf>
    <xf numFmtId="1" fontId="6" fillId="0" borderId="42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174" fontId="3" fillId="33" borderId="28" xfId="0" applyNumberFormat="1" applyFont="1" applyFill="1" applyBorder="1" applyAlignment="1" applyProtection="1">
      <alignment horizontal="center"/>
      <protection locked="0"/>
    </xf>
    <xf numFmtId="2" fontId="3" fillId="34" borderId="29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/>
      <protection/>
    </xf>
    <xf numFmtId="2" fontId="3" fillId="0" borderId="30" xfId="0" applyNumberFormat="1" applyFont="1" applyBorder="1" applyAlignment="1" applyProtection="1">
      <alignment horizontal="center"/>
      <protection locked="0"/>
    </xf>
    <xf numFmtId="2" fontId="3" fillId="0" borderId="28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2" fontId="3" fillId="0" borderId="29" xfId="0" applyNumberFormat="1" applyFont="1" applyBorder="1" applyAlignment="1" applyProtection="1">
      <alignment horizontal="center"/>
      <protection locked="0"/>
    </xf>
    <xf numFmtId="2" fontId="3" fillId="0" borderId="43" xfId="0" applyNumberFormat="1" applyFont="1" applyBorder="1" applyAlignment="1" applyProtection="1">
      <alignment horizontal="center"/>
      <protection locked="0"/>
    </xf>
    <xf numFmtId="2" fontId="0" fillId="0" borderId="44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7" xfId="0" applyFont="1" applyBorder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173" fontId="3" fillId="0" borderId="37" xfId="0" applyNumberFormat="1" applyFont="1" applyBorder="1" applyAlignment="1" applyProtection="1">
      <alignment horizontal="center"/>
      <protection locked="0"/>
    </xf>
    <xf numFmtId="2" fontId="0" fillId="0" borderId="4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3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41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17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/>
      <protection hidden="1"/>
    </xf>
    <xf numFmtId="172" fontId="1" fillId="0" borderId="46" xfId="0" applyNumberFormat="1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173" fontId="2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9" fontId="3" fillId="0" borderId="23" xfId="45" applyNumberFormat="1" applyFont="1" applyBorder="1" applyAlignment="1" applyProtection="1">
      <alignment vertical="center" wrapText="1"/>
      <protection hidden="1" locked="0"/>
    </xf>
    <xf numFmtId="0" fontId="0" fillId="0" borderId="15" xfId="45" applyFont="1" applyBorder="1" applyAlignment="1">
      <alignment vertical="center" wrapText="1"/>
      <protection/>
    </xf>
    <xf numFmtId="0" fontId="0" fillId="0" borderId="16" xfId="45" applyFont="1" applyBorder="1" applyAlignment="1">
      <alignment vertical="center" wrapText="1"/>
      <protection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/>
      <protection hidden="1"/>
    </xf>
    <xf numFmtId="2" fontId="2" fillId="0" borderId="23" xfId="0" applyNumberFormat="1" applyFont="1" applyBorder="1" applyAlignment="1" applyProtection="1">
      <alignment horizontal="center" vertical="center" wrapText="1"/>
      <protection hidden="1"/>
    </xf>
    <xf numFmtId="2" fontId="0" fillId="0" borderId="16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>
      <alignment vertical="center" wrapText="1"/>
    </xf>
    <xf numFmtId="2" fontId="2" fillId="0" borderId="23" xfId="0" applyNumberFormat="1" applyFont="1" applyBorder="1" applyAlignment="1" applyProtection="1">
      <alignment vertical="center" wrapText="1"/>
      <protection hidden="1"/>
    </xf>
    <xf numFmtId="2" fontId="0" fillId="0" borderId="16" xfId="0" applyNumberFormat="1" applyFont="1" applyBorder="1" applyAlignment="1">
      <alignment vertical="center" wrapText="1"/>
    </xf>
    <xf numFmtId="49" fontId="3" fillId="0" borderId="15" xfId="45" applyNumberFormat="1" applyFont="1" applyBorder="1" applyAlignment="1" applyProtection="1">
      <alignment vertical="center" wrapText="1"/>
      <protection hidden="1" locked="0"/>
    </xf>
    <xf numFmtId="49" fontId="3" fillId="0" borderId="16" xfId="45" applyNumberFormat="1" applyFont="1" applyBorder="1" applyAlignment="1" applyProtection="1">
      <alignment vertical="center" wrapText="1"/>
      <protection hidden="1" locked="0"/>
    </xf>
    <xf numFmtId="2" fontId="2" fillId="0" borderId="23" xfId="0" applyNumberFormat="1" applyFont="1" applyBorder="1" applyAlignment="1" applyProtection="1">
      <alignment vertical="center" wrapText="1"/>
      <protection locked="0"/>
    </xf>
    <xf numFmtId="2" fontId="0" fillId="0" borderId="16" xfId="0" applyNumberFormat="1" applyFont="1" applyBorder="1" applyAlignment="1" applyProtection="1">
      <alignment vertical="center" wrapText="1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28">
      <selection activeCell="E27" sqref="E27"/>
    </sheetView>
  </sheetViews>
  <sheetFormatPr defaultColWidth="9.140625" defaultRowHeight="12.75"/>
  <cols>
    <col min="1" max="1" width="4.7109375" style="67" customWidth="1"/>
    <col min="2" max="2" width="22.421875" style="67" customWidth="1"/>
    <col min="3" max="3" width="9.140625" style="67" customWidth="1"/>
    <col min="4" max="5" width="9.00390625" style="67" customWidth="1"/>
    <col min="6" max="6" width="7.140625" style="67" customWidth="1"/>
    <col min="7" max="7" width="6.57421875" style="67" customWidth="1"/>
    <col min="8" max="12" width="7.28125" style="67" customWidth="1"/>
    <col min="13" max="13" width="9.57421875" style="67" customWidth="1"/>
    <col min="14" max="14" width="8.140625" style="67" customWidth="1"/>
    <col min="15" max="16384" width="9.140625" style="67" customWidth="1"/>
  </cols>
  <sheetData>
    <row r="1" spans="1:14" s="73" customFormat="1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73" customFormat="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4" thickBot="1">
      <c r="A3" s="121" t="s">
        <v>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74"/>
      <c r="N3" s="75"/>
    </row>
    <row r="4" spans="1:14" ht="12.75" customHeight="1">
      <c r="A4" s="122" t="s">
        <v>0</v>
      </c>
      <c r="B4" s="124" t="s">
        <v>1</v>
      </c>
      <c r="C4" s="124" t="s">
        <v>2</v>
      </c>
      <c r="D4" s="124" t="s">
        <v>14</v>
      </c>
      <c r="E4" s="124" t="s">
        <v>15</v>
      </c>
      <c r="F4" s="124" t="s">
        <v>10</v>
      </c>
      <c r="G4" s="124" t="s">
        <v>11</v>
      </c>
      <c r="H4" s="126" t="s">
        <v>3</v>
      </c>
      <c r="I4" s="126"/>
      <c r="J4" s="126"/>
      <c r="K4" s="126"/>
      <c r="L4" s="126" t="s">
        <v>4</v>
      </c>
      <c r="M4" s="126" t="s">
        <v>13</v>
      </c>
      <c r="N4" s="1"/>
    </row>
    <row r="5" spans="1:14" ht="13.5" thickBot="1">
      <c r="A5" s="123"/>
      <c r="B5" s="125"/>
      <c r="C5" s="125"/>
      <c r="D5" s="125"/>
      <c r="E5" s="125"/>
      <c r="F5" s="125"/>
      <c r="G5" s="125"/>
      <c r="H5" s="123"/>
      <c r="I5" s="123"/>
      <c r="J5" s="123"/>
      <c r="K5" s="123"/>
      <c r="L5" s="123"/>
      <c r="M5" s="123"/>
      <c r="N5" s="1"/>
    </row>
    <row r="6" spans="1:14" ht="12.75">
      <c r="A6" s="127">
        <v>1</v>
      </c>
      <c r="B6" s="130" t="s">
        <v>27</v>
      </c>
      <c r="C6" s="2" t="s">
        <v>5</v>
      </c>
      <c r="D6" s="76">
        <v>12.6</v>
      </c>
      <c r="E6" s="76">
        <v>12.6</v>
      </c>
      <c r="F6" s="77"/>
      <c r="G6" s="78"/>
      <c r="H6" s="79">
        <f>AVERAGE(D6:E6)</f>
        <v>12.6</v>
      </c>
      <c r="I6" s="80"/>
      <c r="J6" s="81"/>
      <c r="K6" s="82"/>
      <c r="L6" s="83"/>
      <c r="M6" s="84"/>
      <c r="N6" s="75"/>
    </row>
    <row r="7" spans="1:14" ht="12.75">
      <c r="A7" s="128"/>
      <c r="B7" s="131"/>
      <c r="C7" s="3" t="s">
        <v>6</v>
      </c>
      <c r="D7" s="85">
        <v>9.3</v>
      </c>
      <c r="E7" s="85">
        <v>9.3</v>
      </c>
      <c r="F7" s="86"/>
      <c r="G7" s="87"/>
      <c r="H7" s="88"/>
      <c r="I7" s="89">
        <f>AVERAGE(D7:E7)</f>
        <v>9.3</v>
      </c>
      <c r="J7" s="80"/>
      <c r="K7" s="90"/>
      <c r="L7" s="92"/>
      <c r="M7" s="8"/>
      <c r="N7" s="75"/>
    </row>
    <row r="8" spans="1:14" ht="12.75">
      <c r="A8" s="128"/>
      <c r="B8" s="131"/>
      <c r="C8" s="3" t="s">
        <v>7</v>
      </c>
      <c r="D8" s="85">
        <v>11.6</v>
      </c>
      <c r="E8" s="85">
        <v>11.6</v>
      </c>
      <c r="F8" s="86"/>
      <c r="G8" s="87"/>
      <c r="H8" s="88"/>
      <c r="I8" s="89"/>
      <c r="J8" s="89">
        <f>AVERAGE(D8:E8)</f>
        <v>11.6</v>
      </c>
      <c r="K8" s="90"/>
      <c r="L8" s="92"/>
      <c r="M8" s="8"/>
      <c r="N8" s="75"/>
    </row>
    <row r="9" spans="1:14" ht="13.5" thickBot="1">
      <c r="A9" s="129"/>
      <c r="B9" s="132"/>
      <c r="C9" s="4" t="s">
        <v>17</v>
      </c>
      <c r="D9" s="93"/>
      <c r="E9" s="93"/>
      <c r="F9" s="94">
        <v>10.6</v>
      </c>
      <c r="G9" s="95">
        <v>10.6</v>
      </c>
      <c r="H9" s="96"/>
      <c r="I9" s="97"/>
      <c r="J9" s="97"/>
      <c r="K9" s="52">
        <f>IF(G9&lt;11.4,10,IF(AND(G9&gt;11.3,G9&lt;12.1),32.6-2*G9,IF(AND(G9&gt;12.1,G9&lt;18.7),20.6-G9,IF(G9&gt;18.6,1))))</f>
        <v>10</v>
      </c>
      <c r="L9" s="98">
        <f>SUM(H6:K9)</f>
        <v>43.5</v>
      </c>
      <c r="M9" s="9"/>
      <c r="N9" s="75"/>
    </row>
    <row r="10" spans="1:14" ht="12.75">
      <c r="A10" s="127">
        <v>2</v>
      </c>
      <c r="B10" s="130" t="s">
        <v>31</v>
      </c>
      <c r="C10" s="3" t="s">
        <v>5</v>
      </c>
      <c r="D10" s="85">
        <v>12.3</v>
      </c>
      <c r="E10" s="85">
        <v>12.2</v>
      </c>
      <c r="F10" s="77"/>
      <c r="G10" s="78"/>
      <c r="H10" s="88">
        <f>AVERAGE(D10:E10)</f>
        <v>12.25</v>
      </c>
      <c r="I10" s="80"/>
      <c r="J10" s="89"/>
      <c r="K10" s="90"/>
      <c r="L10" s="92"/>
      <c r="M10" s="99"/>
      <c r="N10" s="75"/>
    </row>
    <row r="11" spans="1:14" ht="12.75">
      <c r="A11" s="128"/>
      <c r="B11" s="131"/>
      <c r="C11" s="3" t="s">
        <v>6</v>
      </c>
      <c r="D11" s="85">
        <v>9.2</v>
      </c>
      <c r="E11" s="85">
        <v>9.2</v>
      </c>
      <c r="F11" s="86"/>
      <c r="G11" s="87"/>
      <c r="H11" s="88"/>
      <c r="I11" s="89">
        <f>AVERAGE(D11:E11)</f>
        <v>9.2</v>
      </c>
      <c r="J11" s="80"/>
      <c r="K11" s="90"/>
      <c r="L11" s="92"/>
      <c r="M11" s="8"/>
      <c r="N11" s="75"/>
    </row>
    <row r="12" spans="1:14" ht="12.75">
      <c r="A12" s="128"/>
      <c r="B12" s="131"/>
      <c r="C12" s="3" t="s">
        <v>7</v>
      </c>
      <c r="D12" s="85">
        <v>11.3</v>
      </c>
      <c r="E12" s="85">
        <v>11.4</v>
      </c>
      <c r="F12" s="86"/>
      <c r="G12" s="87"/>
      <c r="H12" s="88"/>
      <c r="I12" s="89"/>
      <c r="J12" s="89">
        <f>AVERAGE(D12:E12)</f>
        <v>11.350000000000001</v>
      </c>
      <c r="K12" s="90"/>
      <c r="L12" s="92"/>
      <c r="M12" s="8"/>
      <c r="N12" s="75"/>
    </row>
    <row r="13" spans="1:14" ht="13.5" thickBot="1">
      <c r="A13" s="129"/>
      <c r="B13" s="132"/>
      <c r="C13" s="4" t="s">
        <v>17</v>
      </c>
      <c r="D13" s="93"/>
      <c r="E13" s="93"/>
      <c r="F13" s="100">
        <v>11.2</v>
      </c>
      <c r="G13" s="95">
        <v>11.2</v>
      </c>
      <c r="H13" s="96"/>
      <c r="I13" s="97"/>
      <c r="J13" s="97"/>
      <c r="K13" s="52">
        <f>IF(G13&lt;11.4,10,IF(AND(G13&gt;11.3,G13&lt;12.1),32.6-2*G13,IF(AND(G13&gt;12.1,G13&lt;18.7),20.6-G13,IF(G13&gt;18.6,1))))</f>
        <v>10</v>
      </c>
      <c r="L13" s="98">
        <f>SUM(H10:K13)</f>
        <v>42.8</v>
      </c>
      <c r="M13" s="9"/>
      <c r="N13" s="75"/>
    </row>
    <row r="14" spans="1:14" ht="12.75">
      <c r="A14" s="127">
        <v>3</v>
      </c>
      <c r="B14" s="130" t="s">
        <v>63</v>
      </c>
      <c r="C14" s="3" t="s">
        <v>5</v>
      </c>
      <c r="D14" s="85">
        <v>11.9</v>
      </c>
      <c r="E14" s="85">
        <v>11.8</v>
      </c>
      <c r="F14" s="77"/>
      <c r="G14" s="78"/>
      <c r="H14" s="88">
        <f>AVERAGE(D14:E14)</f>
        <v>11.850000000000001</v>
      </c>
      <c r="I14" s="80"/>
      <c r="J14" s="89"/>
      <c r="K14" s="90"/>
      <c r="L14" s="92"/>
      <c r="M14" s="8"/>
      <c r="N14" s="75"/>
    </row>
    <row r="15" spans="1:14" ht="12.75">
      <c r="A15" s="128"/>
      <c r="B15" s="131"/>
      <c r="C15" s="3" t="s">
        <v>6</v>
      </c>
      <c r="D15" s="85">
        <v>9.2</v>
      </c>
      <c r="E15" s="85">
        <v>9.3</v>
      </c>
      <c r="F15" s="86"/>
      <c r="G15" s="87"/>
      <c r="H15" s="88"/>
      <c r="I15" s="89">
        <f>AVERAGE(D15:E15)</f>
        <v>9.25</v>
      </c>
      <c r="J15" s="80"/>
      <c r="K15" s="90"/>
      <c r="L15" s="92"/>
      <c r="M15" s="8"/>
      <c r="N15" s="75"/>
    </row>
    <row r="16" spans="1:14" ht="12.75">
      <c r="A16" s="128"/>
      <c r="B16" s="131"/>
      <c r="C16" s="3" t="s">
        <v>7</v>
      </c>
      <c r="D16" s="85">
        <v>11.2</v>
      </c>
      <c r="E16" s="85">
        <v>11.2</v>
      </c>
      <c r="F16" s="86"/>
      <c r="G16" s="87"/>
      <c r="H16" s="88"/>
      <c r="I16" s="89"/>
      <c r="J16" s="89">
        <f>AVERAGE(D16:E16)</f>
        <v>11.2</v>
      </c>
      <c r="K16" s="90"/>
      <c r="L16" s="92"/>
      <c r="M16" s="8"/>
      <c r="N16" s="75"/>
    </row>
    <row r="17" spans="1:14" ht="13.5" thickBot="1">
      <c r="A17" s="129"/>
      <c r="B17" s="132"/>
      <c r="C17" s="4" t="s">
        <v>17</v>
      </c>
      <c r="D17" s="93"/>
      <c r="E17" s="93"/>
      <c r="F17" s="100">
        <v>12</v>
      </c>
      <c r="G17" s="95">
        <v>12</v>
      </c>
      <c r="H17" s="96"/>
      <c r="I17" s="97"/>
      <c r="J17" s="97"/>
      <c r="K17" s="52">
        <v>8.6</v>
      </c>
      <c r="L17" s="98">
        <f>SUM(H14:K17)</f>
        <v>40.9</v>
      </c>
      <c r="M17" s="9"/>
      <c r="N17" s="75"/>
    </row>
    <row r="18" spans="1:14" ht="12.75">
      <c r="A18" s="127">
        <v>4</v>
      </c>
      <c r="B18" s="130" t="s">
        <v>32</v>
      </c>
      <c r="C18" s="3" t="s">
        <v>5</v>
      </c>
      <c r="D18" s="85">
        <v>12.7</v>
      </c>
      <c r="E18" s="85">
        <v>12.7</v>
      </c>
      <c r="F18" s="77"/>
      <c r="G18" s="78"/>
      <c r="H18" s="88">
        <f>AVERAGE(D18:E18)</f>
        <v>12.7</v>
      </c>
      <c r="I18" s="80"/>
      <c r="J18" s="89"/>
      <c r="K18" s="101"/>
      <c r="L18" s="92"/>
      <c r="M18" s="9"/>
      <c r="N18" s="75"/>
    </row>
    <row r="19" spans="1:14" ht="12.75">
      <c r="A19" s="128"/>
      <c r="B19" s="131"/>
      <c r="C19" s="3" t="s">
        <v>6</v>
      </c>
      <c r="D19" s="85">
        <v>9.3</v>
      </c>
      <c r="E19" s="85">
        <v>9.2</v>
      </c>
      <c r="F19" s="86"/>
      <c r="G19" s="87"/>
      <c r="H19" s="88"/>
      <c r="I19" s="89">
        <f>AVERAGE(D19:E19)</f>
        <v>9.25</v>
      </c>
      <c r="J19" s="80"/>
      <c r="K19" s="82"/>
      <c r="L19" s="92"/>
      <c r="M19" s="8"/>
      <c r="N19" s="75"/>
    </row>
    <row r="20" spans="1:14" ht="12.75">
      <c r="A20" s="128"/>
      <c r="B20" s="131"/>
      <c r="C20" s="3" t="s">
        <v>7</v>
      </c>
      <c r="D20" s="85">
        <v>11.2</v>
      </c>
      <c r="E20" s="85">
        <v>11.2</v>
      </c>
      <c r="F20" s="86"/>
      <c r="G20" s="87"/>
      <c r="H20" s="88"/>
      <c r="I20" s="89"/>
      <c r="J20" s="89">
        <f>AVERAGE(D20:E20)</f>
        <v>11.2</v>
      </c>
      <c r="K20" s="90"/>
      <c r="L20" s="92"/>
      <c r="M20" s="8"/>
      <c r="N20" s="75"/>
    </row>
    <row r="21" spans="1:14" ht="13.5" thickBot="1">
      <c r="A21" s="129"/>
      <c r="B21" s="132"/>
      <c r="C21" s="4" t="s">
        <v>17</v>
      </c>
      <c r="D21" s="93"/>
      <c r="E21" s="93"/>
      <c r="F21" s="100">
        <v>11.25</v>
      </c>
      <c r="G21" s="95">
        <v>11.3</v>
      </c>
      <c r="H21" s="96"/>
      <c r="I21" s="97"/>
      <c r="J21" s="97"/>
      <c r="K21" s="52">
        <f>IF(G21&lt;11.4,10,IF(AND(G21&gt;11.3,G21&lt;12.1),32.6-2*G21,IF(AND(G21&gt;12.1,G21&lt;18.7),20.6-G21,IF(G21&gt;18.6,1))))</f>
        <v>10</v>
      </c>
      <c r="L21" s="98">
        <f>SUM(H18:K21)</f>
        <v>43.15</v>
      </c>
      <c r="M21" s="10"/>
      <c r="N21" s="75"/>
    </row>
    <row r="22" spans="1:14" ht="12.75">
      <c r="A22" s="127">
        <v>5</v>
      </c>
      <c r="B22" s="130"/>
      <c r="C22" s="3" t="s">
        <v>5</v>
      </c>
      <c r="D22" s="85">
        <v>0</v>
      </c>
      <c r="E22" s="85">
        <v>0</v>
      </c>
      <c r="F22" s="77"/>
      <c r="G22" s="78"/>
      <c r="H22" s="88">
        <f>AVERAGE(D22:E22)</f>
        <v>0</v>
      </c>
      <c r="I22" s="80"/>
      <c r="J22" s="89"/>
      <c r="K22" s="90"/>
      <c r="L22" s="92"/>
      <c r="M22" s="102">
        <f>MIN(H6:H25)</f>
        <v>0</v>
      </c>
      <c r="N22" s="75"/>
    </row>
    <row r="23" spans="1:14" ht="12.75">
      <c r="A23" s="128"/>
      <c r="B23" s="131"/>
      <c r="C23" s="3" t="s">
        <v>6</v>
      </c>
      <c r="D23" s="85">
        <v>0</v>
      </c>
      <c r="E23" s="85">
        <v>0</v>
      </c>
      <c r="F23" s="86"/>
      <c r="G23" s="87"/>
      <c r="H23" s="88"/>
      <c r="I23" s="89">
        <f>AVERAGE(D23:E23)</f>
        <v>0</v>
      </c>
      <c r="J23" s="80"/>
      <c r="K23" s="90"/>
      <c r="L23" s="92"/>
      <c r="M23" s="7">
        <f>MIN(I6:I25)</f>
        <v>0</v>
      </c>
      <c r="N23" s="75"/>
    </row>
    <row r="24" spans="1:14" ht="12.75">
      <c r="A24" s="128"/>
      <c r="B24" s="131"/>
      <c r="C24" s="3" t="s">
        <v>7</v>
      </c>
      <c r="D24" s="85">
        <v>0</v>
      </c>
      <c r="E24" s="85">
        <v>0</v>
      </c>
      <c r="F24" s="86"/>
      <c r="G24" s="87"/>
      <c r="H24" s="88"/>
      <c r="I24" s="89"/>
      <c r="J24" s="89">
        <f>AVERAGE(D24:E24)</f>
        <v>0</v>
      </c>
      <c r="K24" s="90"/>
      <c r="L24" s="92"/>
      <c r="M24" s="7">
        <f>MIN(J6:J25)</f>
        <v>0</v>
      </c>
      <c r="N24" s="75"/>
    </row>
    <row r="25" spans="1:14" ht="13.5" thickBot="1">
      <c r="A25" s="129"/>
      <c r="B25" s="132"/>
      <c r="C25" s="4" t="s">
        <v>17</v>
      </c>
      <c r="D25" s="93"/>
      <c r="E25" s="93"/>
      <c r="F25" s="100">
        <v>0</v>
      </c>
      <c r="G25" s="95">
        <v>0</v>
      </c>
      <c r="H25" s="96"/>
      <c r="I25" s="97"/>
      <c r="J25" s="97"/>
      <c r="K25" s="52">
        <v>0</v>
      </c>
      <c r="L25" s="98">
        <f>SUM(H22:K25)</f>
        <v>0</v>
      </c>
      <c r="M25" s="5">
        <f>MIN(K6:K25)</f>
        <v>0</v>
      </c>
      <c r="N25" s="75"/>
    </row>
    <row r="26" spans="1:14" ht="13.5" thickBot="1">
      <c r="A26" s="103"/>
      <c r="B26" s="104"/>
      <c r="C26" s="105"/>
      <c r="D26" s="106"/>
      <c r="E26" s="106"/>
      <c r="F26" s="106"/>
      <c r="G26" s="106"/>
      <c r="H26" s="107"/>
      <c r="I26" s="107"/>
      <c r="J26" s="107"/>
      <c r="K26" s="107"/>
      <c r="L26" s="119" t="s">
        <v>4</v>
      </c>
      <c r="M26" s="108">
        <f>SUM(M6:M25)</f>
        <v>0</v>
      </c>
      <c r="N26" s="75"/>
    </row>
    <row r="27" spans="1:14" ht="21" thickBot="1">
      <c r="A27" s="109"/>
      <c r="B27" s="6" t="s">
        <v>8</v>
      </c>
      <c r="C27" s="110"/>
      <c r="D27" s="80"/>
      <c r="E27" s="80"/>
      <c r="F27" s="80"/>
      <c r="G27" s="80"/>
      <c r="H27" s="111"/>
      <c r="I27" s="111"/>
      <c r="J27" s="111"/>
      <c r="K27" s="111"/>
      <c r="L27" s="112"/>
      <c r="M27" s="113">
        <f>SUM(L9:L25)-M26</f>
        <v>170.35</v>
      </c>
      <c r="N27" s="75"/>
    </row>
    <row r="28" spans="1:14" ht="21" thickBot="1">
      <c r="A28" s="109"/>
      <c r="B28" s="6" t="s">
        <v>9</v>
      </c>
      <c r="C28" s="110"/>
      <c r="D28" s="80"/>
      <c r="E28" s="80"/>
      <c r="F28" s="80"/>
      <c r="G28" s="80"/>
      <c r="H28" s="111"/>
      <c r="I28" s="111"/>
      <c r="J28" s="111"/>
      <c r="K28" s="111"/>
      <c r="L28" s="112"/>
      <c r="M28" s="74"/>
      <c r="N28" s="114">
        <f>RANK(M27,$M$25:$M$60)</f>
        <v>1</v>
      </c>
    </row>
    <row r="29" spans="1:14" ht="12.75">
      <c r="A29" s="109"/>
      <c r="B29" s="109"/>
      <c r="C29" s="110"/>
      <c r="D29" s="80"/>
      <c r="E29" s="80"/>
      <c r="F29" s="80"/>
      <c r="G29" s="80"/>
      <c r="H29" s="111"/>
      <c r="I29" s="111"/>
      <c r="J29" s="111"/>
      <c r="K29" s="111"/>
      <c r="L29" s="115"/>
      <c r="M29" s="74"/>
      <c r="N29" s="75"/>
    </row>
    <row r="30" spans="1:14" ht="12.75">
      <c r="A30" s="109"/>
      <c r="B30" s="109"/>
      <c r="C30" s="110"/>
      <c r="D30" s="80"/>
      <c r="E30" s="80"/>
      <c r="F30" s="80"/>
      <c r="G30" s="80"/>
      <c r="H30" s="111"/>
      <c r="I30" s="111"/>
      <c r="J30" s="111"/>
      <c r="K30" s="111"/>
      <c r="L30" s="115"/>
      <c r="M30" s="74"/>
      <c r="N30" s="75"/>
    </row>
    <row r="31" spans="5:8" ht="12.75">
      <c r="E31" s="116"/>
      <c r="F31" s="75"/>
      <c r="G31" s="75"/>
      <c r="H31" s="75"/>
    </row>
    <row r="32" spans="5:6" ht="12.75">
      <c r="E32" s="71"/>
      <c r="F32" s="71"/>
    </row>
    <row r="34" spans="1:14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ht="24" thickBot="1">
      <c r="A36" s="121" t="s">
        <v>22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74"/>
      <c r="N36" s="75"/>
    </row>
    <row r="37" spans="1:14" ht="12.75" customHeight="1">
      <c r="A37" s="122" t="s">
        <v>0</v>
      </c>
      <c r="B37" s="124" t="s">
        <v>1</v>
      </c>
      <c r="C37" s="124" t="s">
        <v>2</v>
      </c>
      <c r="D37" s="124" t="s">
        <v>14</v>
      </c>
      <c r="E37" s="124" t="s">
        <v>15</v>
      </c>
      <c r="F37" s="124" t="s">
        <v>10</v>
      </c>
      <c r="G37" s="124" t="s">
        <v>11</v>
      </c>
      <c r="H37" s="126" t="s">
        <v>3</v>
      </c>
      <c r="I37" s="126"/>
      <c r="J37" s="126"/>
      <c r="K37" s="126"/>
      <c r="L37" s="126" t="s">
        <v>4</v>
      </c>
      <c r="M37" s="126" t="s">
        <v>13</v>
      </c>
      <c r="N37" s="1"/>
    </row>
    <row r="38" spans="1:14" ht="13.5" thickBot="1">
      <c r="A38" s="123"/>
      <c r="B38" s="125"/>
      <c r="C38" s="125"/>
      <c r="D38" s="125"/>
      <c r="E38" s="125"/>
      <c r="F38" s="125"/>
      <c r="G38" s="125"/>
      <c r="H38" s="123"/>
      <c r="I38" s="123"/>
      <c r="J38" s="123"/>
      <c r="K38" s="123"/>
      <c r="L38" s="123"/>
      <c r="M38" s="123"/>
      <c r="N38" s="1"/>
    </row>
    <row r="39" spans="1:14" ht="12.75">
      <c r="A39" s="127">
        <v>1</v>
      </c>
      <c r="B39" s="130" t="s">
        <v>64</v>
      </c>
      <c r="C39" s="2" t="s">
        <v>5</v>
      </c>
      <c r="D39" s="76">
        <v>12</v>
      </c>
      <c r="E39" s="76">
        <v>12.1</v>
      </c>
      <c r="F39" s="77"/>
      <c r="G39" s="78"/>
      <c r="H39" s="79">
        <f>AVERAGE(D39:E39)</f>
        <v>12.05</v>
      </c>
      <c r="I39" s="80"/>
      <c r="J39" s="81"/>
      <c r="K39" s="82"/>
      <c r="L39" s="83"/>
      <c r="M39" s="84"/>
      <c r="N39" s="75"/>
    </row>
    <row r="40" spans="1:14" ht="12.75">
      <c r="A40" s="128"/>
      <c r="B40" s="131"/>
      <c r="C40" s="3" t="s">
        <v>6</v>
      </c>
      <c r="D40" s="85">
        <v>8.4</v>
      </c>
      <c r="E40" s="85">
        <v>8.4</v>
      </c>
      <c r="F40" s="86"/>
      <c r="G40" s="87"/>
      <c r="H40" s="88"/>
      <c r="I40" s="89">
        <f>AVERAGE(D40:E40)</f>
        <v>8.4</v>
      </c>
      <c r="J40" s="80"/>
      <c r="K40" s="90"/>
      <c r="L40" s="92"/>
      <c r="M40" s="8"/>
      <c r="N40" s="75"/>
    </row>
    <row r="41" spans="1:14" ht="12.75">
      <c r="A41" s="128"/>
      <c r="B41" s="131"/>
      <c r="C41" s="3" t="s">
        <v>7</v>
      </c>
      <c r="D41" s="85">
        <v>11.2</v>
      </c>
      <c r="E41" s="85">
        <v>11.2</v>
      </c>
      <c r="F41" s="86"/>
      <c r="G41" s="87"/>
      <c r="H41" s="88"/>
      <c r="I41" s="89"/>
      <c r="J41" s="89">
        <f>AVERAGE(D41:E41)</f>
        <v>11.2</v>
      </c>
      <c r="K41" s="90"/>
      <c r="L41" s="92"/>
      <c r="M41" s="8"/>
      <c r="N41" s="75"/>
    </row>
    <row r="42" spans="1:14" ht="13.5" thickBot="1">
      <c r="A42" s="129"/>
      <c r="B42" s="132"/>
      <c r="C42" s="4" t="s">
        <v>17</v>
      </c>
      <c r="D42" s="93"/>
      <c r="E42" s="93"/>
      <c r="F42" s="94">
        <v>11.6</v>
      </c>
      <c r="G42" s="95">
        <v>11.6</v>
      </c>
      <c r="H42" s="96"/>
      <c r="I42" s="97"/>
      <c r="J42" s="97"/>
      <c r="K42" s="52">
        <f>IF(G42&lt;11.4,10,IF(AND(G42&gt;11.3,G42&lt;12.1),32.6-2*G42,IF(AND(G42&gt;12.1,G42&lt;18.7),20.6-G42,IF(G42&gt;18.6,1))))</f>
        <v>9.400000000000002</v>
      </c>
      <c r="L42" s="98">
        <f>SUM(H39:K42)</f>
        <v>41.050000000000004</v>
      </c>
      <c r="M42" s="9"/>
      <c r="N42" s="75"/>
    </row>
    <row r="43" spans="1:14" ht="12.75">
      <c r="A43" s="127">
        <v>2</v>
      </c>
      <c r="B43" s="130" t="s">
        <v>69</v>
      </c>
      <c r="C43" s="3" t="s">
        <v>5</v>
      </c>
      <c r="D43" s="85">
        <v>11.3</v>
      </c>
      <c r="E43" s="85">
        <v>11.3</v>
      </c>
      <c r="F43" s="77"/>
      <c r="G43" s="78"/>
      <c r="H43" s="88">
        <f>AVERAGE(D43:E43)</f>
        <v>11.3</v>
      </c>
      <c r="I43" s="80"/>
      <c r="J43" s="89"/>
      <c r="K43" s="90"/>
      <c r="L43" s="92"/>
      <c r="M43" s="99"/>
      <c r="N43" s="75"/>
    </row>
    <row r="44" spans="1:14" ht="12.75">
      <c r="A44" s="128"/>
      <c r="B44" s="131"/>
      <c r="C44" s="3" t="s">
        <v>6</v>
      </c>
      <c r="D44" s="85">
        <v>9.2</v>
      </c>
      <c r="E44" s="85">
        <v>9.2</v>
      </c>
      <c r="F44" s="86"/>
      <c r="G44" s="87"/>
      <c r="H44" s="88"/>
      <c r="I44" s="89">
        <f>AVERAGE(D44:E44)</f>
        <v>9.2</v>
      </c>
      <c r="J44" s="80"/>
      <c r="K44" s="90"/>
      <c r="L44" s="92"/>
      <c r="M44" s="8"/>
      <c r="N44" s="75"/>
    </row>
    <row r="45" spans="1:14" ht="12.75">
      <c r="A45" s="128"/>
      <c r="B45" s="131"/>
      <c r="C45" s="3" t="s">
        <v>7</v>
      </c>
      <c r="D45" s="85">
        <v>10.9</v>
      </c>
      <c r="E45" s="85">
        <v>10.8</v>
      </c>
      <c r="F45" s="86"/>
      <c r="G45" s="87"/>
      <c r="H45" s="88"/>
      <c r="I45" s="89"/>
      <c r="J45" s="89">
        <f>AVERAGE(D45:E45)</f>
        <v>10.850000000000001</v>
      </c>
      <c r="K45" s="90"/>
      <c r="L45" s="92"/>
      <c r="M45" s="8"/>
      <c r="N45" s="75"/>
    </row>
    <row r="46" spans="1:14" ht="13.5" thickBot="1">
      <c r="A46" s="129"/>
      <c r="B46" s="132"/>
      <c r="C46" s="4" t="s">
        <v>17</v>
      </c>
      <c r="D46" s="93"/>
      <c r="E46" s="93"/>
      <c r="F46" s="100">
        <v>14.6</v>
      </c>
      <c r="G46" s="95">
        <v>14.6</v>
      </c>
      <c r="H46" s="96"/>
      <c r="I46" s="97"/>
      <c r="J46" s="97"/>
      <c r="K46" s="52">
        <f>IF(G46&lt;11.4,10,IF(AND(G46&gt;11.3,G46&lt;12.1),32.6-2*G46,IF(AND(G46&gt;12.1,G46&lt;18.7),20.6-G46,IF(G46&gt;18.6,1))))</f>
        <v>6.000000000000002</v>
      </c>
      <c r="L46" s="98">
        <f>SUM(H43:K46)</f>
        <v>37.35</v>
      </c>
      <c r="M46" s="9"/>
      <c r="N46" s="75"/>
    </row>
    <row r="47" spans="1:14" ht="12.75">
      <c r="A47" s="127">
        <v>3</v>
      </c>
      <c r="B47" s="130" t="s">
        <v>65</v>
      </c>
      <c r="C47" s="3" t="s">
        <v>5</v>
      </c>
      <c r="D47" s="85">
        <v>12.2</v>
      </c>
      <c r="E47" s="85">
        <v>12.2</v>
      </c>
      <c r="F47" s="77"/>
      <c r="G47" s="78"/>
      <c r="H47" s="88">
        <f>AVERAGE(D47:E47)</f>
        <v>12.2</v>
      </c>
      <c r="I47" s="80"/>
      <c r="J47" s="89"/>
      <c r="K47" s="90"/>
      <c r="L47" s="92"/>
      <c r="M47" s="8"/>
      <c r="N47" s="75"/>
    </row>
    <row r="48" spans="1:14" ht="12.75">
      <c r="A48" s="128"/>
      <c r="B48" s="131"/>
      <c r="C48" s="3" t="s">
        <v>6</v>
      </c>
      <c r="D48" s="85">
        <v>9</v>
      </c>
      <c r="E48" s="85">
        <v>9</v>
      </c>
      <c r="F48" s="86"/>
      <c r="G48" s="87"/>
      <c r="H48" s="88"/>
      <c r="I48" s="89">
        <f>AVERAGE(D48:E48)</f>
        <v>9</v>
      </c>
      <c r="J48" s="80"/>
      <c r="K48" s="90"/>
      <c r="L48" s="92"/>
      <c r="M48" s="8"/>
      <c r="N48" s="75"/>
    </row>
    <row r="49" spans="1:14" ht="12.75">
      <c r="A49" s="128"/>
      <c r="B49" s="131"/>
      <c r="C49" s="3" t="s">
        <v>7</v>
      </c>
      <c r="D49" s="85">
        <v>11.2</v>
      </c>
      <c r="E49" s="85">
        <v>11.2</v>
      </c>
      <c r="F49" s="86"/>
      <c r="G49" s="87"/>
      <c r="H49" s="88"/>
      <c r="I49" s="89"/>
      <c r="J49" s="89">
        <f>AVERAGE(D49:E49)</f>
        <v>11.2</v>
      </c>
      <c r="K49" s="90"/>
      <c r="L49" s="92"/>
      <c r="M49" s="8"/>
      <c r="N49" s="75"/>
    </row>
    <row r="50" spans="1:14" ht="13.5" thickBot="1">
      <c r="A50" s="129"/>
      <c r="B50" s="132"/>
      <c r="C50" s="4" t="s">
        <v>17</v>
      </c>
      <c r="D50" s="93"/>
      <c r="E50" s="93"/>
      <c r="F50" s="100">
        <v>10.7</v>
      </c>
      <c r="G50" s="95">
        <v>10.7</v>
      </c>
      <c r="H50" s="96"/>
      <c r="I50" s="97"/>
      <c r="J50" s="97"/>
      <c r="K50" s="52">
        <f>IF(G50&lt;11.4,10,IF(AND(G50&gt;11.3,G50&lt;12.1),32.6-2*G50,IF(AND(G50&gt;12.1,G50&lt;18.7),20.6-G50,IF(G50&gt;18.6,1))))</f>
        <v>10</v>
      </c>
      <c r="L50" s="98">
        <f>SUM(H47:K50)</f>
        <v>42.4</v>
      </c>
      <c r="M50" s="9"/>
      <c r="N50" s="75"/>
    </row>
    <row r="51" spans="1:14" ht="12.75">
      <c r="A51" s="127">
        <v>4</v>
      </c>
      <c r="B51" s="130" t="s">
        <v>66</v>
      </c>
      <c r="C51" s="3" t="s">
        <v>5</v>
      </c>
      <c r="D51" s="85">
        <v>12.9</v>
      </c>
      <c r="E51" s="85">
        <v>12.9</v>
      </c>
      <c r="F51" s="77"/>
      <c r="G51" s="78"/>
      <c r="H51" s="88">
        <f>AVERAGE(D51:E51)</f>
        <v>12.9</v>
      </c>
      <c r="I51" s="80"/>
      <c r="J51" s="89"/>
      <c r="K51" s="101"/>
      <c r="L51" s="92"/>
      <c r="M51" s="9"/>
      <c r="N51" s="75"/>
    </row>
    <row r="52" spans="1:14" ht="12.75">
      <c r="A52" s="128"/>
      <c r="B52" s="131"/>
      <c r="C52" s="3" t="s">
        <v>6</v>
      </c>
      <c r="D52" s="85">
        <v>9.7</v>
      </c>
      <c r="E52" s="85">
        <v>9.7</v>
      </c>
      <c r="F52" s="86"/>
      <c r="G52" s="87"/>
      <c r="H52" s="88"/>
      <c r="I52" s="89">
        <f>AVERAGE(D52:E52)</f>
        <v>9.7</v>
      </c>
      <c r="J52" s="80"/>
      <c r="K52" s="82"/>
      <c r="L52" s="92"/>
      <c r="M52" s="8"/>
      <c r="N52" s="75"/>
    </row>
    <row r="53" spans="1:14" ht="12.75">
      <c r="A53" s="128"/>
      <c r="B53" s="131"/>
      <c r="C53" s="3" t="s">
        <v>7</v>
      </c>
      <c r="D53" s="85">
        <v>11.9</v>
      </c>
      <c r="E53" s="85">
        <v>11.9</v>
      </c>
      <c r="F53" s="86"/>
      <c r="G53" s="87"/>
      <c r="H53" s="88"/>
      <c r="I53" s="89"/>
      <c r="J53" s="89">
        <f>AVERAGE(D53:E53)</f>
        <v>11.9</v>
      </c>
      <c r="K53" s="90"/>
      <c r="L53" s="92"/>
      <c r="M53" s="8"/>
      <c r="N53" s="75"/>
    </row>
    <row r="54" spans="1:14" ht="13.5" thickBot="1">
      <c r="A54" s="129"/>
      <c r="B54" s="132"/>
      <c r="C54" s="4" t="s">
        <v>17</v>
      </c>
      <c r="D54" s="93"/>
      <c r="E54" s="93"/>
      <c r="F54" s="100">
        <v>10.4</v>
      </c>
      <c r="G54" s="95">
        <v>10.4</v>
      </c>
      <c r="H54" s="96"/>
      <c r="I54" s="97"/>
      <c r="J54" s="97"/>
      <c r="K54" s="52">
        <f>IF(G54&lt;11.4,10,IF(AND(G54&gt;11.3,G54&lt;12.1),32.6-2*G54,IF(AND(G54&gt;12.1,G54&lt;18.7),20.6-G54,IF(G54&gt;18.6,1))))</f>
        <v>10</v>
      </c>
      <c r="L54" s="98">
        <f>SUM(H51:K54)</f>
        <v>44.5</v>
      </c>
      <c r="M54" s="10"/>
      <c r="N54" s="75"/>
    </row>
    <row r="55" spans="1:14" ht="12.75">
      <c r="A55" s="127">
        <v>5</v>
      </c>
      <c r="B55" s="130" t="s">
        <v>67</v>
      </c>
      <c r="C55" s="3" t="s">
        <v>5</v>
      </c>
      <c r="D55" s="85">
        <v>12.5</v>
      </c>
      <c r="E55" s="85">
        <v>12.5</v>
      </c>
      <c r="F55" s="77"/>
      <c r="G55" s="78"/>
      <c r="H55" s="88">
        <f>AVERAGE(D55:E55)</f>
        <v>12.5</v>
      </c>
      <c r="I55" s="80"/>
      <c r="J55" s="89"/>
      <c r="K55" s="91"/>
      <c r="L55" s="92"/>
      <c r="M55" s="102">
        <f>MIN(H39:H58)</f>
        <v>11.3</v>
      </c>
      <c r="N55" s="75"/>
    </row>
    <row r="56" spans="1:14" ht="12.75">
      <c r="A56" s="128"/>
      <c r="B56" s="131"/>
      <c r="C56" s="3" t="s">
        <v>6</v>
      </c>
      <c r="D56" s="85">
        <v>8.8</v>
      </c>
      <c r="E56" s="85">
        <v>8.9</v>
      </c>
      <c r="F56" s="86"/>
      <c r="G56" s="87"/>
      <c r="H56" s="88"/>
      <c r="I56" s="89">
        <f>AVERAGE(D56:E56)</f>
        <v>8.850000000000001</v>
      </c>
      <c r="J56" s="80"/>
      <c r="K56" s="90"/>
      <c r="L56" s="92"/>
      <c r="M56" s="7">
        <f>MIN(I39:I58)</f>
        <v>8.4</v>
      </c>
      <c r="N56" s="75"/>
    </row>
    <row r="57" spans="1:14" ht="12.75">
      <c r="A57" s="128"/>
      <c r="B57" s="131"/>
      <c r="C57" s="3" t="s">
        <v>7</v>
      </c>
      <c r="D57" s="85">
        <v>11</v>
      </c>
      <c r="E57" s="85">
        <v>11</v>
      </c>
      <c r="F57" s="86"/>
      <c r="G57" s="87"/>
      <c r="H57" s="88"/>
      <c r="I57" s="89"/>
      <c r="J57" s="89">
        <f>AVERAGE(D57:E57)</f>
        <v>11</v>
      </c>
      <c r="K57" s="90"/>
      <c r="L57" s="92"/>
      <c r="M57" s="7">
        <f>MIN(J39:J58)</f>
        <v>10.850000000000001</v>
      </c>
      <c r="N57" s="75"/>
    </row>
    <row r="58" spans="1:14" ht="13.5" thickBot="1">
      <c r="A58" s="129"/>
      <c r="B58" s="132"/>
      <c r="C58" s="4" t="s">
        <v>17</v>
      </c>
      <c r="D58" s="93"/>
      <c r="E58" s="93"/>
      <c r="F58" s="100">
        <v>13</v>
      </c>
      <c r="G58" s="95">
        <v>13</v>
      </c>
      <c r="H58" s="96"/>
      <c r="I58" s="97"/>
      <c r="J58" s="97"/>
      <c r="K58" s="52">
        <f>IF(G58&lt;11.4,10,IF(AND(G58&gt;11.3,G58&lt;12.1),32.6-2*G58,IF(AND(G58&gt;12.1,G58&lt;18.7),20.6-G58,IF(G58&gt;18.6,1))))</f>
        <v>7.600000000000001</v>
      </c>
      <c r="L58" s="98">
        <f>SUM(H55:K58)</f>
        <v>39.95</v>
      </c>
      <c r="M58" s="5">
        <f>MIN(K39:K58)</f>
        <v>6.000000000000002</v>
      </c>
      <c r="N58" s="75"/>
    </row>
    <row r="59" spans="1:14" ht="13.5" thickBot="1">
      <c r="A59" s="103"/>
      <c r="B59" s="104"/>
      <c r="C59" s="105"/>
      <c r="D59" s="106"/>
      <c r="E59" s="106"/>
      <c r="F59" s="106"/>
      <c r="G59" s="106"/>
      <c r="H59" s="107"/>
      <c r="I59" s="107"/>
      <c r="J59" s="107"/>
      <c r="K59" s="107"/>
      <c r="L59" s="119" t="s">
        <v>4</v>
      </c>
      <c r="M59" s="108">
        <f>SUM(M39:M58)</f>
        <v>36.550000000000004</v>
      </c>
      <c r="N59" s="75"/>
    </row>
    <row r="60" spans="1:14" ht="21" thickBot="1">
      <c r="A60" s="109"/>
      <c r="B60" s="6" t="s">
        <v>8</v>
      </c>
      <c r="C60" s="110"/>
      <c r="D60" s="80"/>
      <c r="E60" s="80"/>
      <c r="F60" s="80"/>
      <c r="G60" s="80"/>
      <c r="H60" s="111"/>
      <c r="I60" s="111"/>
      <c r="J60" s="111"/>
      <c r="K60" s="111"/>
      <c r="L60" s="112"/>
      <c r="M60" s="113">
        <f>SUM(L42:L58)-M59</f>
        <v>168.7</v>
      </c>
      <c r="N60" s="75"/>
    </row>
    <row r="61" spans="1:14" ht="21" thickBot="1">
      <c r="A61" s="109"/>
      <c r="B61" s="6" t="s">
        <v>9</v>
      </c>
      <c r="C61" s="110"/>
      <c r="D61" s="80"/>
      <c r="E61" s="80"/>
      <c r="F61" s="80"/>
      <c r="G61" s="80"/>
      <c r="H61" s="111"/>
      <c r="I61" s="111"/>
      <c r="J61" s="111"/>
      <c r="K61" s="111"/>
      <c r="L61" s="112"/>
      <c r="M61" s="74"/>
      <c r="N61" s="114">
        <f>RANK(M60,$M$25:$M$60)</f>
        <v>2</v>
      </c>
    </row>
    <row r="62" spans="1:14" ht="12.75">
      <c r="A62" s="109"/>
      <c r="B62" s="109"/>
      <c r="C62" s="110"/>
      <c r="D62" s="80"/>
      <c r="E62" s="80"/>
      <c r="F62" s="80"/>
      <c r="G62" s="80"/>
      <c r="H62" s="111"/>
      <c r="I62" s="111"/>
      <c r="J62" s="111"/>
      <c r="K62" s="111"/>
      <c r="L62" s="115"/>
      <c r="M62" s="74"/>
      <c r="N62" s="75"/>
    </row>
    <row r="63" spans="1:14" ht="12.75">
      <c r="A63" s="109"/>
      <c r="B63" s="109"/>
      <c r="C63" s="110"/>
      <c r="D63" s="80"/>
      <c r="E63" s="80"/>
      <c r="F63" s="80"/>
      <c r="G63" s="80"/>
      <c r="H63" s="111"/>
      <c r="I63" s="111"/>
      <c r="J63" s="111"/>
      <c r="K63" s="111"/>
      <c r="L63" s="115"/>
      <c r="M63" s="74"/>
      <c r="N63" s="75"/>
    </row>
    <row r="64" spans="5:8" ht="12.75">
      <c r="E64" s="116"/>
      <c r="F64" s="75"/>
      <c r="G64" s="75"/>
      <c r="H64" s="75"/>
    </row>
    <row r="65" spans="5:6" ht="12.75">
      <c r="E65" s="71"/>
      <c r="F65" s="71"/>
    </row>
  </sheetData>
  <sheetProtection selectLockedCells="1"/>
  <mergeCells count="42">
    <mergeCell ref="B55:B58"/>
    <mergeCell ref="D37:D38"/>
    <mergeCell ref="A55:A58"/>
    <mergeCell ref="G37:G38"/>
    <mergeCell ref="H37:K38"/>
    <mergeCell ref="M37:M38"/>
    <mergeCell ref="A51:A54"/>
    <mergeCell ref="B51:B54"/>
    <mergeCell ref="A43:A46"/>
    <mergeCell ref="B43:B46"/>
    <mergeCell ref="A47:A50"/>
    <mergeCell ref="B47:B50"/>
    <mergeCell ref="B14:B17"/>
    <mergeCell ref="B18:B21"/>
    <mergeCell ref="B22:B25"/>
    <mergeCell ref="A39:A42"/>
    <mergeCell ref="B39:B42"/>
    <mergeCell ref="A36:L36"/>
    <mergeCell ref="A37:A38"/>
    <mergeCell ref="A14:A17"/>
    <mergeCell ref="A18:A21"/>
    <mergeCell ref="B37:B38"/>
    <mergeCell ref="A22:A25"/>
    <mergeCell ref="L37:L38"/>
    <mergeCell ref="F37:F38"/>
    <mergeCell ref="E37:E38"/>
    <mergeCell ref="C37:C38"/>
    <mergeCell ref="M4:M5"/>
    <mergeCell ref="G4:G5"/>
    <mergeCell ref="H4:K5"/>
    <mergeCell ref="A6:A9"/>
    <mergeCell ref="A10:A13"/>
    <mergeCell ref="B6:B9"/>
    <mergeCell ref="B10:B13"/>
    <mergeCell ref="E4:E5"/>
    <mergeCell ref="A3:L3"/>
    <mergeCell ref="A4:A5"/>
    <mergeCell ref="B4:B5"/>
    <mergeCell ref="C4:C5"/>
    <mergeCell ref="D4:D5"/>
    <mergeCell ref="F4:F5"/>
    <mergeCell ref="L4:L5"/>
  </mergeCells>
  <printOptions/>
  <pageMargins left="0.59" right="0.27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31"/>
  <sheetViews>
    <sheetView workbookViewId="0" topLeftCell="A1">
      <selection activeCell="S18" sqref="S18"/>
    </sheetView>
  </sheetViews>
  <sheetFormatPr defaultColWidth="9.140625" defaultRowHeight="12.75"/>
  <cols>
    <col min="1" max="1" width="5.140625" style="67" customWidth="1"/>
    <col min="2" max="2" width="22.28125" style="67" customWidth="1"/>
    <col min="3" max="3" width="9.140625" style="67" customWidth="1"/>
    <col min="4" max="4" width="8.140625" style="67" customWidth="1"/>
    <col min="5" max="6" width="8.00390625" style="67" customWidth="1"/>
    <col min="7" max="7" width="7.421875" style="67" customWidth="1"/>
    <col min="8" max="8" width="7.28125" style="67" customWidth="1"/>
    <col min="9" max="9" width="6.8515625" style="67" customWidth="1"/>
    <col min="10" max="10" width="7.8515625" style="67" customWidth="1"/>
    <col min="11" max="11" width="7.140625" style="67" customWidth="1"/>
    <col min="12" max="12" width="7.7109375" style="71" customWidth="1"/>
    <col min="13" max="13" width="9.421875" style="71" customWidth="1"/>
    <col min="14" max="14" width="10.140625" style="67" customWidth="1"/>
    <col min="15" max="16384" width="9.140625" style="67" customWidth="1"/>
  </cols>
  <sheetData>
    <row r="3" spans="1:14" ht="24" thickBot="1">
      <c r="A3" s="139" t="s">
        <v>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2"/>
      <c r="N3" s="23"/>
    </row>
    <row r="4" spans="1:14" ht="12.75" customHeight="1">
      <c r="A4" s="140" t="s">
        <v>0</v>
      </c>
      <c r="B4" s="142" t="s">
        <v>1</v>
      </c>
      <c r="C4" s="142" t="s">
        <v>2</v>
      </c>
      <c r="D4" s="144" t="s">
        <v>16</v>
      </c>
      <c r="E4" s="144" t="s">
        <v>16</v>
      </c>
      <c r="F4" s="144" t="s">
        <v>10</v>
      </c>
      <c r="G4" s="144" t="s">
        <v>11</v>
      </c>
      <c r="H4" s="137" t="s">
        <v>3</v>
      </c>
      <c r="I4" s="137"/>
      <c r="J4" s="137"/>
      <c r="K4" s="137"/>
      <c r="L4" s="137" t="s">
        <v>4</v>
      </c>
      <c r="M4" s="137" t="s">
        <v>13</v>
      </c>
      <c r="N4" s="11"/>
    </row>
    <row r="5" spans="1:14" ht="13.5" thickBot="1">
      <c r="A5" s="141"/>
      <c r="B5" s="143"/>
      <c r="C5" s="143"/>
      <c r="D5" s="145"/>
      <c r="E5" s="145"/>
      <c r="F5" s="145"/>
      <c r="G5" s="145"/>
      <c r="H5" s="138"/>
      <c r="I5" s="138"/>
      <c r="J5" s="138"/>
      <c r="K5" s="138"/>
      <c r="L5" s="138"/>
      <c r="M5" s="138"/>
      <c r="N5" s="11"/>
    </row>
    <row r="6" spans="1:14" ht="12.75">
      <c r="A6" s="133">
        <v>1</v>
      </c>
      <c r="B6" s="130" t="s">
        <v>55</v>
      </c>
      <c r="C6" s="12" t="s">
        <v>5</v>
      </c>
      <c r="D6" s="24">
        <v>12</v>
      </c>
      <c r="E6" s="24">
        <v>12.1</v>
      </c>
      <c r="F6" s="25"/>
      <c r="G6" s="13"/>
      <c r="H6" s="26">
        <f>AVERAGE(D6:E6)</f>
        <v>12.05</v>
      </c>
      <c r="I6" s="27"/>
      <c r="J6" s="28"/>
      <c r="K6" s="29"/>
      <c r="L6" s="30"/>
      <c r="M6" s="31"/>
      <c r="N6" s="23"/>
    </row>
    <row r="7" spans="1:14" ht="12.75">
      <c r="A7" s="134"/>
      <c r="B7" s="131"/>
      <c r="C7" s="14" t="s">
        <v>6</v>
      </c>
      <c r="D7" s="32">
        <v>8.9</v>
      </c>
      <c r="E7" s="32">
        <v>8.9</v>
      </c>
      <c r="F7" s="33"/>
      <c r="G7" s="15"/>
      <c r="H7" s="34"/>
      <c r="I7" s="35">
        <f>AVERAGE(D7:E7)</f>
        <v>8.9</v>
      </c>
      <c r="J7" s="27"/>
      <c r="K7" s="36"/>
      <c r="L7" s="37"/>
      <c r="M7" s="16"/>
      <c r="N7" s="23"/>
    </row>
    <row r="8" spans="1:14" ht="12.75">
      <c r="A8" s="134"/>
      <c r="B8" s="131"/>
      <c r="C8" s="14" t="s">
        <v>7</v>
      </c>
      <c r="D8" s="32">
        <v>11.1</v>
      </c>
      <c r="E8" s="32">
        <v>11</v>
      </c>
      <c r="F8" s="33"/>
      <c r="G8" s="15"/>
      <c r="H8" s="34"/>
      <c r="I8" s="35"/>
      <c r="J8" s="35">
        <f>AVERAGE(D8:E8)</f>
        <v>11.05</v>
      </c>
      <c r="K8" s="36"/>
      <c r="L8" s="37"/>
      <c r="M8" s="16"/>
      <c r="N8" s="23"/>
    </row>
    <row r="9" spans="1:14" ht="13.5" thickBot="1">
      <c r="A9" s="135"/>
      <c r="B9" s="132"/>
      <c r="C9" s="17" t="s">
        <v>12</v>
      </c>
      <c r="D9" s="38"/>
      <c r="E9" s="38"/>
      <c r="F9" s="39">
        <v>11.7</v>
      </c>
      <c r="G9" s="18">
        <v>11.7</v>
      </c>
      <c r="H9" s="40"/>
      <c r="I9" s="41"/>
      <c r="J9" s="41"/>
      <c r="K9" s="42">
        <f>IF(G9&lt;3.1,10,IF(AND(G9&gt;3,G9&lt;11.1),13-G9,IF(AND(G9&gt;11,G9&lt;51),1,IF(G9=55,0))))</f>
        <v>1</v>
      </c>
      <c r="L9" s="43">
        <f>SUM(H6:K9)</f>
        <v>33</v>
      </c>
      <c r="M9" s="16"/>
      <c r="N9" s="23"/>
    </row>
    <row r="10" spans="1:14" ht="12.75">
      <c r="A10" s="133">
        <v>2</v>
      </c>
      <c r="B10" s="130" t="s">
        <v>56</v>
      </c>
      <c r="C10" s="14" t="s">
        <v>5</v>
      </c>
      <c r="D10" s="32">
        <v>12.4</v>
      </c>
      <c r="E10" s="32">
        <v>12.5</v>
      </c>
      <c r="F10" s="25"/>
      <c r="G10" s="13"/>
      <c r="H10" s="34">
        <f>AVERAGE(D10:E10)</f>
        <v>12.45</v>
      </c>
      <c r="I10" s="27"/>
      <c r="J10" s="35"/>
      <c r="K10" s="36"/>
      <c r="L10" s="37"/>
      <c r="M10" s="44"/>
      <c r="N10" s="23"/>
    </row>
    <row r="11" spans="1:14" ht="12.75">
      <c r="A11" s="134"/>
      <c r="B11" s="131"/>
      <c r="C11" s="14" t="s">
        <v>6</v>
      </c>
      <c r="D11" s="32">
        <v>9.2</v>
      </c>
      <c r="E11" s="32">
        <v>9.2</v>
      </c>
      <c r="F11" s="33"/>
      <c r="G11" s="15"/>
      <c r="H11" s="34"/>
      <c r="I11" s="35">
        <f>AVERAGE(D11:E11)</f>
        <v>9.2</v>
      </c>
      <c r="J11" s="27"/>
      <c r="K11" s="36"/>
      <c r="L11" s="37"/>
      <c r="M11" s="16"/>
      <c r="N11" s="23"/>
    </row>
    <row r="12" spans="1:14" ht="12.75">
      <c r="A12" s="134"/>
      <c r="B12" s="131"/>
      <c r="C12" s="14" t="s">
        <v>7</v>
      </c>
      <c r="D12" s="32">
        <v>11.3</v>
      </c>
      <c r="E12" s="32">
        <v>11.3</v>
      </c>
      <c r="F12" s="33"/>
      <c r="G12" s="15"/>
      <c r="H12" s="34"/>
      <c r="I12" s="35"/>
      <c r="J12" s="35">
        <f>AVERAGE(D12:E12)</f>
        <v>11.3</v>
      </c>
      <c r="K12" s="36"/>
      <c r="L12" s="37"/>
      <c r="M12" s="16"/>
      <c r="N12" s="23"/>
    </row>
    <row r="13" spans="1:14" ht="13.5" thickBot="1">
      <c r="A13" s="135"/>
      <c r="B13" s="132"/>
      <c r="C13" s="17" t="s">
        <v>12</v>
      </c>
      <c r="D13" s="45"/>
      <c r="E13" s="45"/>
      <c r="F13" s="46">
        <v>6.35</v>
      </c>
      <c r="G13" s="18">
        <v>6.4</v>
      </c>
      <c r="H13" s="40"/>
      <c r="I13" s="41"/>
      <c r="J13" s="41"/>
      <c r="K13" s="42">
        <f>IF(G13&lt;3.1,10,IF(AND(G13&gt;3,G13&lt;11.1),13-G13,IF(AND(G13&gt;11,G13&lt;51),1,IF(G13=55,0))))</f>
        <v>6.6</v>
      </c>
      <c r="L13" s="43">
        <f>SUM(H10:K13)</f>
        <v>39.550000000000004</v>
      </c>
      <c r="M13" s="16"/>
      <c r="N13" s="23"/>
    </row>
    <row r="14" spans="1:14" ht="12.75">
      <c r="A14" s="133">
        <v>3</v>
      </c>
      <c r="B14" s="130" t="s">
        <v>57</v>
      </c>
      <c r="C14" s="14" t="s">
        <v>5</v>
      </c>
      <c r="D14" s="32">
        <v>12.5</v>
      </c>
      <c r="E14" s="32">
        <v>12.5</v>
      </c>
      <c r="F14" s="25"/>
      <c r="G14" s="13"/>
      <c r="H14" s="34">
        <f>AVERAGE(D14:E14)</f>
        <v>12.5</v>
      </c>
      <c r="I14" s="27"/>
      <c r="J14" s="35"/>
      <c r="K14" s="36"/>
      <c r="L14" s="37"/>
      <c r="M14" s="16"/>
      <c r="N14" s="23"/>
    </row>
    <row r="15" spans="1:14" ht="12.75">
      <c r="A15" s="134"/>
      <c r="B15" s="131"/>
      <c r="C15" s="14" t="s">
        <v>6</v>
      </c>
      <c r="D15" s="32">
        <v>9.2</v>
      </c>
      <c r="E15" s="32">
        <v>9.2</v>
      </c>
      <c r="F15" s="33"/>
      <c r="G15" s="15"/>
      <c r="H15" s="34"/>
      <c r="I15" s="35">
        <f>AVERAGE(D15:E15)</f>
        <v>9.2</v>
      </c>
      <c r="J15" s="27"/>
      <c r="K15" s="36"/>
      <c r="L15" s="37"/>
      <c r="M15" s="16"/>
      <c r="N15" s="23"/>
    </row>
    <row r="16" spans="1:14" ht="12.75">
      <c r="A16" s="134"/>
      <c r="B16" s="131"/>
      <c r="C16" s="14" t="s">
        <v>7</v>
      </c>
      <c r="D16" s="32">
        <v>11.1</v>
      </c>
      <c r="E16" s="32">
        <v>11</v>
      </c>
      <c r="F16" s="33"/>
      <c r="G16" s="15"/>
      <c r="H16" s="34"/>
      <c r="I16" s="35"/>
      <c r="J16" s="35">
        <f>AVERAGE(D16:E16)</f>
        <v>11.05</v>
      </c>
      <c r="K16" s="36"/>
      <c r="L16" s="37"/>
      <c r="M16" s="16"/>
      <c r="N16" s="23"/>
    </row>
    <row r="17" spans="1:14" ht="13.5" thickBot="1">
      <c r="A17" s="135"/>
      <c r="B17" s="132"/>
      <c r="C17" s="17" t="s">
        <v>12</v>
      </c>
      <c r="D17" s="45"/>
      <c r="E17" s="45"/>
      <c r="F17" s="46">
        <v>0</v>
      </c>
      <c r="G17" s="18">
        <v>55</v>
      </c>
      <c r="H17" s="40"/>
      <c r="I17" s="41"/>
      <c r="J17" s="41"/>
      <c r="K17" s="42">
        <f>IF(G17&lt;3.1,10,IF(AND(G17&gt;3,G17&lt;11.1),13-G17,IF(AND(G17&gt;11,G17&lt;51),1,IF(G17=55,0))))</f>
        <v>0</v>
      </c>
      <c r="L17" s="43">
        <f>SUM(H14:K17)</f>
        <v>32.75</v>
      </c>
      <c r="M17" s="16"/>
      <c r="N17" s="23"/>
    </row>
    <row r="18" spans="1:14" ht="13.5" thickBot="1">
      <c r="A18" s="133">
        <v>4</v>
      </c>
      <c r="B18" s="130" t="s">
        <v>24</v>
      </c>
      <c r="C18" s="14" t="s">
        <v>5</v>
      </c>
      <c r="D18" s="32">
        <v>12.4</v>
      </c>
      <c r="E18" s="32">
        <v>12.4</v>
      </c>
      <c r="F18" s="25"/>
      <c r="G18" s="13"/>
      <c r="H18" s="34">
        <f>AVERAGE(D18:E18)</f>
        <v>12.4</v>
      </c>
      <c r="I18" s="27"/>
      <c r="J18" s="35"/>
      <c r="K18" s="36"/>
      <c r="L18" s="42"/>
      <c r="M18" s="16"/>
      <c r="N18" s="23"/>
    </row>
    <row r="19" spans="1:14" ht="12.75">
      <c r="A19" s="134"/>
      <c r="B19" s="131"/>
      <c r="C19" s="14" t="s">
        <v>6</v>
      </c>
      <c r="D19" s="32">
        <v>9.5</v>
      </c>
      <c r="E19" s="32">
        <v>9.6</v>
      </c>
      <c r="F19" s="33"/>
      <c r="G19" s="15"/>
      <c r="H19" s="34"/>
      <c r="I19" s="35">
        <f>AVERAGE(D19:E19)</f>
        <v>9.55</v>
      </c>
      <c r="J19" s="27"/>
      <c r="K19" s="36"/>
      <c r="L19" s="37"/>
      <c r="M19" s="16"/>
      <c r="N19" s="23"/>
    </row>
    <row r="20" spans="1:14" ht="12.75">
      <c r="A20" s="134"/>
      <c r="B20" s="131"/>
      <c r="C20" s="14" t="s">
        <v>7</v>
      </c>
      <c r="D20" s="32">
        <v>11.7</v>
      </c>
      <c r="E20" s="32">
        <v>11.7</v>
      </c>
      <c r="F20" s="33"/>
      <c r="G20" s="15"/>
      <c r="H20" s="34"/>
      <c r="I20" s="35"/>
      <c r="J20" s="35">
        <f>AVERAGE(D20:E20)</f>
        <v>11.7</v>
      </c>
      <c r="K20" s="36"/>
      <c r="L20" s="37"/>
      <c r="M20" s="16"/>
      <c r="N20" s="23"/>
    </row>
    <row r="21" spans="1:14" ht="13.5" thickBot="1">
      <c r="A21" s="135"/>
      <c r="B21" s="132"/>
      <c r="C21" s="17" t="s">
        <v>12</v>
      </c>
      <c r="D21" s="45"/>
      <c r="E21" s="45"/>
      <c r="F21" s="46">
        <v>3.7</v>
      </c>
      <c r="G21" s="18">
        <v>3.7</v>
      </c>
      <c r="H21" s="40"/>
      <c r="I21" s="41"/>
      <c r="J21" s="41"/>
      <c r="K21" s="42">
        <f>IF(G21&lt;3.1,10,IF(AND(G21&gt;3,G21&lt;11.1),13-G21,IF(AND(G21&gt;11,G21&lt;51),1,IF(G21=55,0))))</f>
        <v>9.3</v>
      </c>
      <c r="L21" s="43">
        <f>SUM(H18:K21)</f>
        <v>42.95</v>
      </c>
      <c r="M21" s="16"/>
      <c r="N21" s="23"/>
    </row>
    <row r="22" spans="1:14" ht="12.75">
      <c r="A22" s="133">
        <v>5</v>
      </c>
      <c r="B22" s="130" t="s">
        <v>58</v>
      </c>
      <c r="C22" s="14" t="s">
        <v>5</v>
      </c>
      <c r="D22" s="32">
        <v>12</v>
      </c>
      <c r="E22" s="32">
        <v>12</v>
      </c>
      <c r="F22" s="25"/>
      <c r="G22" s="13"/>
      <c r="H22" s="34">
        <f>AVERAGE(D22:E22)</f>
        <v>12</v>
      </c>
      <c r="I22" s="27"/>
      <c r="J22" s="35"/>
      <c r="K22" s="36"/>
      <c r="L22" s="37"/>
      <c r="M22" s="47">
        <f>MIN(H6:H25)</f>
        <v>12</v>
      </c>
      <c r="N22" s="23"/>
    </row>
    <row r="23" spans="1:14" ht="12.75">
      <c r="A23" s="134"/>
      <c r="B23" s="131"/>
      <c r="C23" s="14" t="s">
        <v>6</v>
      </c>
      <c r="D23" s="32">
        <v>9.1</v>
      </c>
      <c r="E23" s="32">
        <v>9.1</v>
      </c>
      <c r="F23" s="33"/>
      <c r="G23" s="15"/>
      <c r="H23" s="34"/>
      <c r="I23" s="35">
        <f>AVERAGE(D23:E23)</f>
        <v>9.1</v>
      </c>
      <c r="J23" s="27"/>
      <c r="K23" s="36"/>
      <c r="L23" s="37"/>
      <c r="M23" s="19">
        <f>MIN(I6:I25)</f>
        <v>8.9</v>
      </c>
      <c r="N23" s="23"/>
    </row>
    <row r="24" spans="1:14" ht="12.75">
      <c r="A24" s="134"/>
      <c r="B24" s="131"/>
      <c r="C24" s="14" t="s">
        <v>7</v>
      </c>
      <c r="D24" s="32">
        <v>11.5</v>
      </c>
      <c r="E24" s="32">
        <v>11.5</v>
      </c>
      <c r="F24" s="33"/>
      <c r="G24" s="15"/>
      <c r="H24" s="34"/>
      <c r="I24" s="35"/>
      <c r="J24" s="35">
        <f>AVERAGE(D24:E24)</f>
        <v>11.5</v>
      </c>
      <c r="K24" s="36"/>
      <c r="L24" s="37"/>
      <c r="M24" s="19">
        <f>MIN(J6:J25)</f>
        <v>11.05</v>
      </c>
      <c r="N24" s="23"/>
    </row>
    <row r="25" spans="1:14" ht="13.5" thickBot="1">
      <c r="A25" s="135"/>
      <c r="B25" s="132"/>
      <c r="C25" s="17" t="s">
        <v>12</v>
      </c>
      <c r="D25" s="48"/>
      <c r="E25" s="48"/>
      <c r="F25" s="49">
        <v>9.4</v>
      </c>
      <c r="G25" s="18">
        <v>9.4</v>
      </c>
      <c r="H25" s="50"/>
      <c r="I25" s="51"/>
      <c r="J25" s="51"/>
      <c r="K25" s="42">
        <f>IF(G25&lt;3.1,10,IF(AND(G25&gt;3,G25&lt;11.1),13-G25,IF(AND(G25&gt;11,G25&lt;51),1,IF(G25=55,0))))</f>
        <v>3.5999999999999996</v>
      </c>
      <c r="L25" s="53">
        <f>SUM(H22:K25)</f>
        <v>36.2</v>
      </c>
      <c r="M25" s="20">
        <f>MIN(K6:K25)</f>
        <v>0</v>
      </c>
      <c r="N25" s="23"/>
    </row>
    <row r="26" spans="1:14" s="68" customFormat="1" ht="20.25" customHeight="1" thickBot="1">
      <c r="A26" s="54"/>
      <c r="B26" s="136"/>
      <c r="C26" s="136"/>
      <c r="D26" s="136"/>
      <c r="E26" s="136"/>
      <c r="F26" s="136"/>
      <c r="G26" s="136"/>
      <c r="H26" s="55"/>
      <c r="I26" s="55"/>
      <c r="J26" s="55"/>
      <c r="K26" s="56"/>
      <c r="L26" s="120"/>
      <c r="M26" s="57">
        <f>SUM(M22:M25)</f>
        <v>31.95</v>
      </c>
      <c r="N26" s="58"/>
    </row>
    <row r="27" spans="1:14" ht="21" thickBot="1">
      <c r="A27" s="59"/>
      <c r="B27" s="21" t="s">
        <v>8</v>
      </c>
      <c r="C27" s="60"/>
      <c r="D27" s="61"/>
      <c r="E27" s="61"/>
      <c r="F27" s="61"/>
      <c r="G27" s="61"/>
      <c r="H27" s="62"/>
      <c r="I27" s="62"/>
      <c r="J27" s="62"/>
      <c r="K27" s="62"/>
      <c r="L27" s="63"/>
      <c r="M27" s="64">
        <f>SUM(L9:L25)-M26</f>
        <v>152.5</v>
      </c>
      <c r="N27" s="23"/>
    </row>
    <row r="28" spans="1:14" ht="21" thickBot="1">
      <c r="A28" s="65"/>
      <c r="B28" s="21" t="s">
        <v>9</v>
      </c>
      <c r="C28" s="60"/>
      <c r="D28" s="61"/>
      <c r="E28" s="61"/>
      <c r="F28" s="61"/>
      <c r="G28" s="61"/>
      <c r="H28" s="62"/>
      <c r="I28" s="62"/>
      <c r="J28" s="62"/>
      <c r="K28" s="62"/>
      <c r="L28" s="63"/>
      <c r="M28" s="22"/>
      <c r="N28" s="66">
        <v>4</v>
      </c>
    </row>
    <row r="29" spans="1:14" ht="12.75">
      <c r="A29" s="65"/>
      <c r="B29" s="69"/>
      <c r="C29" s="60"/>
      <c r="D29" s="61"/>
      <c r="E29" s="61"/>
      <c r="F29" s="61"/>
      <c r="G29" s="61"/>
      <c r="H29" s="62"/>
      <c r="I29" s="62"/>
      <c r="J29" s="62"/>
      <c r="K29" s="62"/>
      <c r="L29" s="70"/>
      <c r="M29" s="22"/>
      <c r="N29" s="23"/>
    </row>
    <row r="30" spans="1:14" ht="12.75">
      <c r="A30" s="65"/>
      <c r="B30" s="69"/>
      <c r="C30" s="60"/>
      <c r="D30" s="61"/>
      <c r="E30" s="61"/>
      <c r="F30" s="61"/>
      <c r="G30" s="61"/>
      <c r="H30" s="62"/>
      <c r="I30" s="62"/>
      <c r="J30" s="62"/>
      <c r="K30" s="62"/>
      <c r="L30" s="70"/>
      <c r="M30" s="22"/>
      <c r="N30" s="23"/>
    </row>
    <row r="32" spans="5:6" ht="12.75">
      <c r="E32" s="71"/>
      <c r="F32" s="71"/>
    </row>
    <row r="36" spans="1:14" ht="24" thickBot="1">
      <c r="A36" s="139" t="s">
        <v>19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22"/>
      <c r="N36" s="23"/>
    </row>
    <row r="37" spans="1:14" ht="12.75" customHeight="1">
      <c r="A37" s="140" t="s">
        <v>0</v>
      </c>
      <c r="B37" s="142" t="s">
        <v>1</v>
      </c>
      <c r="C37" s="142" t="s">
        <v>2</v>
      </c>
      <c r="D37" s="144" t="s">
        <v>16</v>
      </c>
      <c r="E37" s="144" t="s">
        <v>16</v>
      </c>
      <c r="F37" s="144" t="s">
        <v>10</v>
      </c>
      <c r="G37" s="144" t="s">
        <v>11</v>
      </c>
      <c r="H37" s="137" t="s">
        <v>3</v>
      </c>
      <c r="I37" s="137"/>
      <c r="J37" s="137"/>
      <c r="K37" s="137"/>
      <c r="L37" s="137" t="s">
        <v>4</v>
      </c>
      <c r="M37" s="137" t="s">
        <v>13</v>
      </c>
      <c r="N37" s="11"/>
    </row>
    <row r="38" spans="1:14" ht="13.5" thickBot="1">
      <c r="A38" s="141"/>
      <c r="B38" s="143"/>
      <c r="C38" s="143"/>
      <c r="D38" s="145"/>
      <c r="E38" s="145"/>
      <c r="F38" s="145"/>
      <c r="G38" s="145"/>
      <c r="H38" s="138"/>
      <c r="I38" s="138"/>
      <c r="J38" s="138"/>
      <c r="K38" s="138"/>
      <c r="L38" s="138"/>
      <c r="M38" s="138"/>
      <c r="N38" s="11"/>
    </row>
    <row r="39" spans="1:14" ht="12.75">
      <c r="A39" s="133">
        <v>1</v>
      </c>
      <c r="B39" s="130" t="s">
        <v>28</v>
      </c>
      <c r="C39" s="12" t="s">
        <v>5</v>
      </c>
      <c r="D39" s="24">
        <v>12.9</v>
      </c>
      <c r="E39" s="24">
        <v>13</v>
      </c>
      <c r="F39" s="25"/>
      <c r="G39" s="15"/>
      <c r="H39" s="26">
        <f>AVERAGE(D39:E39)</f>
        <v>12.95</v>
      </c>
      <c r="I39" s="27"/>
      <c r="J39" s="28"/>
      <c r="K39" s="29"/>
      <c r="L39" s="30"/>
      <c r="M39" s="31"/>
      <c r="N39" s="23"/>
    </row>
    <row r="40" spans="1:14" ht="12.75">
      <c r="A40" s="134"/>
      <c r="B40" s="131"/>
      <c r="C40" s="14" t="s">
        <v>6</v>
      </c>
      <c r="D40" s="32">
        <v>9.1</v>
      </c>
      <c r="E40" s="32">
        <v>9.1</v>
      </c>
      <c r="F40" s="33"/>
      <c r="G40" s="15"/>
      <c r="H40" s="34"/>
      <c r="I40" s="35">
        <f>AVERAGE(D40:E40)</f>
        <v>9.1</v>
      </c>
      <c r="J40" s="27"/>
      <c r="K40" s="36"/>
      <c r="L40" s="37"/>
      <c r="M40" s="16"/>
      <c r="N40" s="23"/>
    </row>
    <row r="41" spans="1:14" ht="12.75">
      <c r="A41" s="134"/>
      <c r="B41" s="131"/>
      <c r="C41" s="14" t="s">
        <v>7</v>
      </c>
      <c r="D41" s="32">
        <v>11.7</v>
      </c>
      <c r="E41" s="32">
        <v>11.8</v>
      </c>
      <c r="F41" s="33"/>
      <c r="G41" s="15"/>
      <c r="H41" s="34"/>
      <c r="I41" s="35"/>
      <c r="J41" s="35">
        <f>AVERAGE(D41:E41)</f>
        <v>11.75</v>
      </c>
      <c r="K41" s="36"/>
      <c r="L41" s="37"/>
      <c r="M41" s="16"/>
      <c r="N41" s="23"/>
    </row>
    <row r="42" spans="1:14" ht="13.5" thickBot="1">
      <c r="A42" s="135"/>
      <c r="B42" s="132"/>
      <c r="C42" s="17" t="s">
        <v>12</v>
      </c>
      <c r="D42" s="38"/>
      <c r="E42" s="38"/>
      <c r="F42" s="39">
        <v>4.7</v>
      </c>
      <c r="G42" s="18">
        <v>4.7</v>
      </c>
      <c r="H42" s="40"/>
      <c r="I42" s="41"/>
      <c r="J42" s="41"/>
      <c r="K42" s="42">
        <f>IF(G42&lt;3.1,10,IF(AND(G42&gt;3,G42&lt;11.1),13-G42,IF(AND(G42&gt;11,G42&lt;51),1,IF(G42=55,0))))</f>
        <v>8.3</v>
      </c>
      <c r="L42" s="43">
        <f>SUM(H39:K42)</f>
        <v>42.099999999999994</v>
      </c>
      <c r="M42" s="16"/>
      <c r="N42" s="23"/>
    </row>
    <row r="43" spans="1:14" ht="12.75">
      <c r="A43" s="133">
        <v>2</v>
      </c>
      <c r="B43" s="130" t="s">
        <v>36</v>
      </c>
      <c r="C43" s="14" t="s">
        <v>5</v>
      </c>
      <c r="D43" s="32">
        <v>13</v>
      </c>
      <c r="E43" s="32">
        <v>12.9</v>
      </c>
      <c r="F43" s="25"/>
      <c r="G43" s="13"/>
      <c r="H43" s="34">
        <f>AVERAGE(D43:E43)</f>
        <v>12.95</v>
      </c>
      <c r="I43" s="27"/>
      <c r="J43" s="35"/>
      <c r="K43" s="36"/>
      <c r="L43" s="37"/>
      <c r="M43" s="44"/>
      <c r="N43" s="23"/>
    </row>
    <row r="44" spans="1:14" ht="13.5" thickBot="1">
      <c r="A44" s="134"/>
      <c r="B44" s="131"/>
      <c r="C44" s="14" t="s">
        <v>6</v>
      </c>
      <c r="D44" s="32">
        <v>9.1</v>
      </c>
      <c r="E44" s="32">
        <v>9.1</v>
      </c>
      <c r="F44" s="33"/>
      <c r="G44" s="15"/>
      <c r="H44" s="42"/>
      <c r="I44" s="35">
        <f>AVERAGE(D44:E44)</f>
        <v>9.1</v>
      </c>
      <c r="J44" s="27"/>
      <c r="K44" s="36"/>
      <c r="L44" s="37"/>
      <c r="M44" s="16"/>
      <c r="N44" s="23"/>
    </row>
    <row r="45" spans="1:14" ht="12.75">
      <c r="A45" s="134"/>
      <c r="B45" s="131"/>
      <c r="C45" s="14" t="s">
        <v>7</v>
      </c>
      <c r="D45" s="32">
        <v>11.4</v>
      </c>
      <c r="E45" s="32">
        <v>11.5</v>
      </c>
      <c r="F45" s="33"/>
      <c r="G45" s="15"/>
      <c r="H45" s="34"/>
      <c r="I45" s="35"/>
      <c r="J45" s="35">
        <f>AVERAGE(D45:E45)</f>
        <v>11.45</v>
      </c>
      <c r="K45" s="36"/>
      <c r="L45" s="37"/>
      <c r="M45" s="16"/>
      <c r="N45" s="23"/>
    </row>
    <row r="46" spans="1:14" ht="13.5" thickBot="1">
      <c r="A46" s="135"/>
      <c r="B46" s="132"/>
      <c r="C46" s="17" t="s">
        <v>12</v>
      </c>
      <c r="D46" s="45"/>
      <c r="E46" s="45"/>
      <c r="F46" s="46">
        <v>5.9</v>
      </c>
      <c r="G46" s="18">
        <v>5.9</v>
      </c>
      <c r="H46" s="40"/>
      <c r="I46" s="41"/>
      <c r="J46" s="41"/>
      <c r="K46" s="42">
        <f>IF(G46&lt;3.1,10,IF(AND(G46&gt;3,G46&lt;11.1),13-G46,IF(AND(G46&gt;11,G46&lt;51),1,IF(G46=55,0))))</f>
        <v>7.1</v>
      </c>
      <c r="L46" s="43">
        <f>SUM(H43:K46)</f>
        <v>40.6</v>
      </c>
      <c r="M46" s="16"/>
      <c r="N46" s="23"/>
    </row>
    <row r="47" spans="1:14" ht="13.5" thickBot="1">
      <c r="A47" s="133">
        <v>3</v>
      </c>
      <c r="B47" s="130" t="s">
        <v>26</v>
      </c>
      <c r="C47" s="14" t="s">
        <v>5</v>
      </c>
      <c r="D47" s="32">
        <v>12.1</v>
      </c>
      <c r="E47" s="32">
        <v>12.1</v>
      </c>
      <c r="F47" s="25"/>
      <c r="G47" s="13"/>
      <c r="H47" s="34">
        <f>AVERAGE(D47:E47)</f>
        <v>12.1</v>
      </c>
      <c r="I47" s="27"/>
      <c r="J47" s="35"/>
      <c r="K47" s="42"/>
      <c r="L47" s="37"/>
      <c r="M47" s="16"/>
      <c r="N47" s="23"/>
    </row>
    <row r="48" spans="1:14" ht="12.75">
      <c r="A48" s="134"/>
      <c r="B48" s="131"/>
      <c r="C48" s="14" t="s">
        <v>6</v>
      </c>
      <c r="D48" s="32">
        <v>9.3</v>
      </c>
      <c r="E48" s="32">
        <v>9.3</v>
      </c>
      <c r="F48" s="33"/>
      <c r="G48" s="15"/>
      <c r="H48" s="34"/>
      <c r="I48" s="35">
        <f>AVERAGE(D48:E48)</f>
        <v>9.3</v>
      </c>
      <c r="J48" s="27"/>
      <c r="K48" s="36"/>
      <c r="L48" s="37"/>
      <c r="M48" s="16"/>
      <c r="N48" s="23"/>
    </row>
    <row r="49" spans="1:14" ht="12.75">
      <c r="A49" s="134"/>
      <c r="B49" s="131"/>
      <c r="C49" s="14" t="s">
        <v>7</v>
      </c>
      <c r="D49" s="32">
        <v>11.4</v>
      </c>
      <c r="E49" s="32">
        <v>11.5</v>
      </c>
      <c r="F49" s="33"/>
      <c r="G49" s="15"/>
      <c r="H49" s="34"/>
      <c r="I49" s="35"/>
      <c r="J49" s="35">
        <f>AVERAGE(D49:E49)</f>
        <v>11.45</v>
      </c>
      <c r="K49" s="36"/>
      <c r="L49" s="37"/>
      <c r="M49" s="16"/>
      <c r="N49" s="23"/>
    </row>
    <row r="50" spans="1:14" ht="13.5" thickBot="1">
      <c r="A50" s="135"/>
      <c r="B50" s="132"/>
      <c r="C50" s="17" t="s">
        <v>12</v>
      </c>
      <c r="D50" s="45"/>
      <c r="E50" s="45"/>
      <c r="F50" s="46">
        <v>6.8</v>
      </c>
      <c r="G50" s="18">
        <v>6.8</v>
      </c>
      <c r="H50" s="40"/>
      <c r="I50" s="41"/>
      <c r="J50" s="41"/>
      <c r="K50" s="42">
        <f>IF(G50&lt;3.1,10,IF(AND(G50&gt;3,G50&lt;11.1),13-G50,IF(AND(G50&gt;11,G50&lt;51),1,IF(G50=55,0))))</f>
        <v>6.2</v>
      </c>
      <c r="L50" s="43">
        <f>SUM(H47:K50)</f>
        <v>39.05</v>
      </c>
      <c r="M50" s="16"/>
      <c r="N50" s="23"/>
    </row>
    <row r="51" spans="1:14" ht="12.75">
      <c r="A51" s="133">
        <v>4</v>
      </c>
      <c r="B51" s="130" t="s">
        <v>43</v>
      </c>
      <c r="C51" s="14" t="s">
        <v>5</v>
      </c>
      <c r="D51" s="32">
        <v>13</v>
      </c>
      <c r="E51" s="32">
        <v>13</v>
      </c>
      <c r="F51" s="25"/>
      <c r="G51" s="13"/>
      <c r="H51" s="34">
        <f>AVERAGE(D51:E51)</f>
        <v>13</v>
      </c>
      <c r="I51" s="27"/>
      <c r="J51" s="35"/>
      <c r="K51" s="36"/>
      <c r="L51" s="37"/>
      <c r="M51" s="16"/>
      <c r="N51" s="23"/>
    </row>
    <row r="52" spans="1:14" ht="12.75">
      <c r="A52" s="134"/>
      <c r="B52" s="131"/>
      <c r="C52" s="14" t="s">
        <v>6</v>
      </c>
      <c r="D52" s="32">
        <v>8.9</v>
      </c>
      <c r="E52" s="32">
        <v>9</v>
      </c>
      <c r="F52" s="33"/>
      <c r="G52" s="15"/>
      <c r="H52" s="34"/>
      <c r="I52" s="35">
        <f>AVERAGE(D52:E52)</f>
        <v>8.95</v>
      </c>
      <c r="J52" s="27"/>
      <c r="K52" s="36"/>
      <c r="L52" s="37"/>
      <c r="M52" s="16"/>
      <c r="N52" s="23"/>
    </row>
    <row r="53" spans="1:14" ht="12.75">
      <c r="A53" s="134"/>
      <c r="B53" s="131"/>
      <c r="C53" s="14" t="s">
        <v>7</v>
      </c>
      <c r="D53" s="32">
        <v>11.3</v>
      </c>
      <c r="E53" s="32">
        <v>11.4</v>
      </c>
      <c r="F53" s="33"/>
      <c r="G53" s="15"/>
      <c r="H53" s="34"/>
      <c r="I53" s="35"/>
      <c r="J53" s="35">
        <f>AVERAGE(D53:E53)</f>
        <v>11.350000000000001</v>
      </c>
      <c r="K53" s="36"/>
      <c r="L53" s="37"/>
      <c r="M53" s="16"/>
      <c r="N53" s="23"/>
    </row>
    <row r="54" spans="1:14" ht="13.5" thickBot="1">
      <c r="A54" s="135"/>
      <c r="B54" s="132"/>
      <c r="C54" s="17" t="s">
        <v>12</v>
      </c>
      <c r="D54" s="45"/>
      <c r="E54" s="45"/>
      <c r="F54" s="46">
        <v>5.3</v>
      </c>
      <c r="G54" s="18">
        <v>5.3</v>
      </c>
      <c r="H54" s="40"/>
      <c r="I54" s="41"/>
      <c r="J54" s="41"/>
      <c r="K54" s="42">
        <f>IF(G54&lt;3.1,10,IF(AND(G54&gt;3,G54&lt;11.1),13-G54,IF(AND(G54&gt;11,G54&lt;51),1,IF(G54=55,0))))</f>
        <v>7.7</v>
      </c>
      <c r="L54" s="43">
        <f>SUM(H51:K54)</f>
        <v>41</v>
      </c>
      <c r="M54" s="16"/>
      <c r="N54" s="23"/>
    </row>
    <row r="55" spans="1:14" ht="12.75">
      <c r="A55" s="133">
        <v>5</v>
      </c>
      <c r="B55" s="130" t="s">
        <v>59</v>
      </c>
      <c r="C55" s="14" t="s">
        <v>5</v>
      </c>
      <c r="D55" s="32">
        <v>12.3</v>
      </c>
      <c r="E55" s="32">
        <v>12.3</v>
      </c>
      <c r="F55" s="25"/>
      <c r="G55" s="13"/>
      <c r="H55" s="26">
        <f>AVERAGE(D55:E55)</f>
        <v>12.3</v>
      </c>
      <c r="I55" s="27"/>
      <c r="J55" s="35"/>
      <c r="K55" s="36"/>
      <c r="L55" s="37"/>
      <c r="M55" s="47">
        <f>MIN(H39:H58)</f>
        <v>12.1</v>
      </c>
      <c r="N55" s="23"/>
    </row>
    <row r="56" spans="1:14" ht="12.75">
      <c r="A56" s="134"/>
      <c r="B56" s="131"/>
      <c r="C56" s="14" t="s">
        <v>6</v>
      </c>
      <c r="D56" s="32">
        <v>8.9</v>
      </c>
      <c r="E56" s="32">
        <v>8.9</v>
      </c>
      <c r="F56" s="33"/>
      <c r="G56" s="15"/>
      <c r="H56" s="34"/>
      <c r="I56" s="35">
        <f>AVERAGE(D56:E56)</f>
        <v>8.9</v>
      </c>
      <c r="J56" s="27"/>
      <c r="K56" s="36"/>
      <c r="L56" s="37"/>
      <c r="M56" s="19">
        <f>MIN(I39:I58)</f>
        <v>8.9</v>
      </c>
      <c r="N56" s="23"/>
    </row>
    <row r="57" spans="1:14" ht="12.75">
      <c r="A57" s="134"/>
      <c r="B57" s="131"/>
      <c r="C57" s="14" t="s">
        <v>7</v>
      </c>
      <c r="D57" s="32">
        <v>11.1</v>
      </c>
      <c r="E57" s="32">
        <v>11.2</v>
      </c>
      <c r="F57" s="33"/>
      <c r="G57" s="15"/>
      <c r="H57" s="34"/>
      <c r="I57" s="35"/>
      <c r="J57" s="35">
        <f>AVERAGE(D57:E57)</f>
        <v>11.149999999999999</v>
      </c>
      <c r="K57" s="36"/>
      <c r="L57" s="37"/>
      <c r="M57" s="19">
        <f>MIN(J39:J58)</f>
        <v>11.149999999999999</v>
      </c>
      <c r="N57" s="23"/>
    </row>
    <row r="58" spans="1:14" ht="13.5" thickBot="1">
      <c r="A58" s="135"/>
      <c r="B58" s="132"/>
      <c r="C58" s="17" t="s">
        <v>12</v>
      </c>
      <c r="D58" s="48"/>
      <c r="E58" s="48"/>
      <c r="F58" s="49">
        <v>5.5</v>
      </c>
      <c r="G58" s="18">
        <v>5.5</v>
      </c>
      <c r="H58" s="50"/>
      <c r="I58" s="51"/>
      <c r="J58" s="51"/>
      <c r="K58" s="42">
        <f>IF(G58&lt;3.1,10,IF(AND(G58&gt;3,G58&lt;11.1),13-G58,IF(AND(G58&gt;11,G58&lt;51),1,IF(G58=55,0))))</f>
        <v>7.5</v>
      </c>
      <c r="L58" s="53">
        <f>SUM(H55:K58)</f>
        <v>39.85</v>
      </c>
      <c r="M58" s="20">
        <f>MIN(K39:K58)</f>
        <v>6.2</v>
      </c>
      <c r="N58" s="23"/>
    </row>
    <row r="59" spans="1:14" s="68" customFormat="1" ht="13.5" thickBot="1">
      <c r="A59" s="54"/>
      <c r="B59" s="136"/>
      <c r="C59" s="136"/>
      <c r="D59" s="136"/>
      <c r="E59" s="136"/>
      <c r="F59" s="136"/>
      <c r="G59" s="136"/>
      <c r="H59" s="55"/>
      <c r="I59" s="55"/>
      <c r="J59" s="55"/>
      <c r="K59" s="56"/>
      <c r="L59" s="120"/>
      <c r="M59" s="57">
        <f>SUM(M55:M58)</f>
        <v>38.35</v>
      </c>
      <c r="N59" s="58"/>
    </row>
    <row r="60" spans="1:14" ht="21" thickBot="1">
      <c r="A60" s="59"/>
      <c r="B60" s="21" t="s">
        <v>8</v>
      </c>
      <c r="C60" s="60"/>
      <c r="D60" s="61"/>
      <c r="E60" s="61"/>
      <c r="F60" s="61"/>
      <c r="G60" s="61"/>
      <c r="H60" s="62"/>
      <c r="I60" s="62"/>
      <c r="J60" s="62"/>
      <c r="K60" s="62"/>
      <c r="L60" s="63"/>
      <c r="M60" s="64">
        <f>SUM(L42:L58)-M59</f>
        <v>164.25</v>
      </c>
      <c r="N60" s="23"/>
    </row>
    <row r="61" spans="1:14" ht="21" thickBot="1">
      <c r="A61" s="65"/>
      <c r="B61" s="21" t="s">
        <v>9</v>
      </c>
      <c r="C61" s="60"/>
      <c r="D61" s="61"/>
      <c r="E61" s="61"/>
      <c r="F61" s="61"/>
      <c r="G61" s="61"/>
      <c r="H61" s="62"/>
      <c r="I61" s="62"/>
      <c r="J61" s="62"/>
      <c r="K61" s="62"/>
      <c r="L61" s="63"/>
      <c r="M61" s="22"/>
      <c r="N61" s="66">
        <f>RANK(M60,$M$25:$M$93)</f>
        <v>2</v>
      </c>
    </row>
    <row r="62" spans="1:14" ht="12.75">
      <c r="A62" s="65"/>
      <c r="B62" s="69"/>
      <c r="C62" s="60"/>
      <c r="D62" s="61"/>
      <c r="E62" s="61"/>
      <c r="F62" s="61"/>
      <c r="G62" s="61"/>
      <c r="H62" s="62"/>
      <c r="I62" s="62"/>
      <c r="J62" s="62"/>
      <c r="K62" s="62"/>
      <c r="L62" s="70"/>
      <c r="M62" s="22"/>
      <c r="N62" s="23"/>
    </row>
    <row r="63" spans="1:14" ht="12.75">
      <c r="A63" s="65"/>
      <c r="B63" s="69"/>
      <c r="C63" s="60"/>
      <c r="D63" s="61"/>
      <c r="E63" s="61"/>
      <c r="F63" s="61"/>
      <c r="G63" s="61"/>
      <c r="H63" s="62"/>
      <c r="I63" s="62"/>
      <c r="J63" s="62"/>
      <c r="K63" s="62"/>
      <c r="L63" s="70"/>
      <c r="M63" s="22"/>
      <c r="N63" s="23"/>
    </row>
    <row r="65" spans="5:6" ht="12.75">
      <c r="E65" s="71"/>
      <c r="F65" s="71"/>
    </row>
    <row r="69" spans="1:14" ht="24" thickBot="1">
      <c r="A69" s="139" t="s">
        <v>21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22"/>
      <c r="N69" s="23"/>
    </row>
    <row r="70" spans="1:14" ht="12.75" customHeight="1">
      <c r="A70" s="140" t="s">
        <v>0</v>
      </c>
      <c r="B70" s="142" t="s">
        <v>1</v>
      </c>
      <c r="C70" s="142" t="s">
        <v>2</v>
      </c>
      <c r="D70" s="144" t="s">
        <v>16</v>
      </c>
      <c r="E70" s="144" t="s">
        <v>16</v>
      </c>
      <c r="F70" s="144" t="s">
        <v>10</v>
      </c>
      <c r="G70" s="144" t="s">
        <v>11</v>
      </c>
      <c r="H70" s="137" t="s">
        <v>3</v>
      </c>
      <c r="I70" s="137"/>
      <c r="J70" s="137"/>
      <c r="K70" s="137"/>
      <c r="L70" s="137" t="s">
        <v>4</v>
      </c>
      <c r="M70" s="137" t="s">
        <v>13</v>
      </c>
      <c r="N70" s="11"/>
    </row>
    <row r="71" spans="1:14" ht="13.5" thickBot="1">
      <c r="A71" s="141"/>
      <c r="B71" s="143"/>
      <c r="C71" s="143"/>
      <c r="D71" s="145"/>
      <c r="E71" s="145"/>
      <c r="F71" s="145"/>
      <c r="G71" s="145"/>
      <c r="H71" s="138"/>
      <c r="I71" s="138"/>
      <c r="J71" s="138"/>
      <c r="K71" s="138"/>
      <c r="L71" s="138"/>
      <c r="M71" s="138"/>
      <c r="N71" s="11"/>
    </row>
    <row r="72" spans="1:14" ht="12.75">
      <c r="A72" s="133">
        <v>1</v>
      </c>
      <c r="B72" s="130" t="s">
        <v>23</v>
      </c>
      <c r="C72" s="12" t="s">
        <v>5</v>
      </c>
      <c r="D72" s="24">
        <v>13.1</v>
      </c>
      <c r="E72" s="24">
        <v>13.2</v>
      </c>
      <c r="F72" s="25"/>
      <c r="G72" s="13"/>
      <c r="H72" s="26">
        <f>AVERAGE(D72:E72)</f>
        <v>13.149999999999999</v>
      </c>
      <c r="I72" s="27"/>
      <c r="J72" s="28"/>
      <c r="K72" s="29"/>
      <c r="L72" s="30"/>
      <c r="M72" s="31"/>
      <c r="N72" s="23"/>
    </row>
    <row r="73" spans="1:14" ht="12.75">
      <c r="A73" s="134"/>
      <c r="B73" s="131"/>
      <c r="C73" s="14" t="s">
        <v>6</v>
      </c>
      <c r="D73" s="32">
        <v>9.7</v>
      </c>
      <c r="E73" s="32">
        <v>9.7</v>
      </c>
      <c r="F73" s="33"/>
      <c r="G73" s="15"/>
      <c r="H73" s="34"/>
      <c r="I73" s="35">
        <f>AVERAGE(D73:E73)</f>
        <v>9.7</v>
      </c>
      <c r="J73" s="27"/>
      <c r="K73" s="36"/>
      <c r="L73" s="37"/>
      <c r="M73" s="16"/>
      <c r="N73" s="23"/>
    </row>
    <row r="74" spans="1:14" ht="12.75">
      <c r="A74" s="134"/>
      <c r="B74" s="131"/>
      <c r="C74" s="14" t="s">
        <v>7</v>
      </c>
      <c r="D74" s="32">
        <v>12.2</v>
      </c>
      <c r="E74" s="32">
        <v>12.2</v>
      </c>
      <c r="F74" s="33"/>
      <c r="G74" s="15"/>
      <c r="H74" s="34"/>
      <c r="I74" s="35"/>
      <c r="J74" s="35">
        <f>AVERAGE(D74:E74)</f>
        <v>12.2</v>
      </c>
      <c r="K74" s="36"/>
      <c r="L74" s="37"/>
      <c r="M74" s="16"/>
      <c r="N74" s="23"/>
    </row>
    <row r="75" spans="1:14" ht="13.5" thickBot="1">
      <c r="A75" s="135"/>
      <c r="B75" s="132"/>
      <c r="C75" s="17" t="s">
        <v>12</v>
      </c>
      <c r="D75" s="38"/>
      <c r="E75" s="38"/>
      <c r="F75" s="39">
        <v>4.1</v>
      </c>
      <c r="G75" s="18">
        <v>4.1</v>
      </c>
      <c r="H75" s="40"/>
      <c r="I75" s="41"/>
      <c r="J75" s="41"/>
      <c r="K75" s="42">
        <f>IF(G75&lt;3.1,10,IF(AND(G75&gt;3,G75&lt;11.1),13-G75,IF(AND(G75&gt;11,G75&lt;51),1,IF(G75=55,0))))</f>
        <v>8.9</v>
      </c>
      <c r="L75" s="43">
        <f>SUM(H72:K75)</f>
        <v>43.949999999999996</v>
      </c>
      <c r="M75" s="16"/>
      <c r="N75" s="23"/>
    </row>
    <row r="76" spans="1:14" ht="12.75">
      <c r="A76" s="133">
        <v>2</v>
      </c>
      <c r="B76" s="130" t="s">
        <v>52</v>
      </c>
      <c r="C76" s="14" t="s">
        <v>5</v>
      </c>
      <c r="D76" s="32">
        <v>13</v>
      </c>
      <c r="E76" s="32">
        <v>13</v>
      </c>
      <c r="F76" s="25"/>
      <c r="G76" s="13"/>
      <c r="H76" s="34">
        <f>AVERAGE(D76:E76)</f>
        <v>13</v>
      </c>
      <c r="I76" s="27"/>
      <c r="J76" s="35"/>
      <c r="K76" s="36"/>
      <c r="L76" s="37"/>
      <c r="M76" s="44"/>
      <c r="N76" s="23"/>
    </row>
    <row r="77" spans="1:14" ht="12.75">
      <c r="A77" s="134"/>
      <c r="B77" s="131"/>
      <c r="C77" s="14" t="s">
        <v>6</v>
      </c>
      <c r="D77" s="32">
        <v>9.3</v>
      </c>
      <c r="E77" s="32">
        <v>9.3</v>
      </c>
      <c r="F77" s="33"/>
      <c r="G77" s="15"/>
      <c r="H77" s="34"/>
      <c r="I77" s="35">
        <f>AVERAGE(D77:E77)</f>
        <v>9.3</v>
      </c>
      <c r="J77" s="27"/>
      <c r="K77" s="36"/>
      <c r="L77" s="37"/>
      <c r="M77" s="16"/>
      <c r="N77" s="23"/>
    </row>
    <row r="78" spans="1:14" ht="12.75">
      <c r="A78" s="134"/>
      <c r="B78" s="131"/>
      <c r="C78" s="14" t="s">
        <v>7</v>
      </c>
      <c r="D78" s="32">
        <v>10.5</v>
      </c>
      <c r="E78" s="32">
        <v>10.5</v>
      </c>
      <c r="F78" s="33"/>
      <c r="G78" s="15"/>
      <c r="H78" s="34"/>
      <c r="I78" s="35"/>
      <c r="J78" s="35">
        <f>AVERAGE(D78:E78)</f>
        <v>10.5</v>
      </c>
      <c r="K78" s="36"/>
      <c r="L78" s="37"/>
      <c r="M78" s="16"/>
      <c r="N78" s="23"/>
    </row>
    <row r="79" spans="1:14" ht="13.5" thickBot="1">
      <c r="A79" s="135"/>
      <c r="B79" s="132"/>
      <c r="C79" s="17" t="s">
        <v>12</v>
      </c>
      <c r="D79" s="45"/>
      <c r="E79" s="45"/>
      <c r="F79" s="46">
        <v>6</v>
      </c>
      <c r="G79" s="18">
        <v>6</v>
      </c>
      <c r="H79" s="40"/>
      <c r="I79" s="41"/>
      <c r="J79" s="41"/>
      <c r="K79" s="42">
        <f>IF(G79&lt;3.1,10,IF(AND(G79&gt;3,G79&lt;11.1),13-G79,IF(AND(G79&gt;11,G79&lt;51),1,IF(G79=55,0))))</f>
        <v>7</v>
      </c>
      <c r="L79" s="43">
        <f>SUM(H76:K79)</f>
        <v>39.8</v>
      </c>
      <c r="M79" s="16"/>
      <c r="N79" s="23"/>
    </row>
    <row r="80" spans="1:14" ht="12.75">
      <c r="A80" s="133">
        <v>3</v>
      </c>
      <c r="B80" s="130" t="s">
        <v>53</v>
      </c>
      <c r="C80" s="14" t="s">
        <v>5</v>
      </c>
      <c r="D80" s="32">
        <v>12.8</v>
      </c>
      <c r="E80" s="32">
        <v>12.9</v>
      </c>
      <c r="F80" s="25"/>
      <c r="G80" s="13"/>
      <c r="H80" s="34">
        <f>AVERAGE(D80:E80)</f>
        <v>12.850000000000001</v>
      </c>
      <c r="I80" s="27"/>
      <c r="J80" s="35"/>
      <c r="K80" s="36"/>
      <c r="L80" s="37"/>
      <c r="M80" s="16"/>
      <c r="N80" s="23"/>
    </row>
    <row r="81" spans="1:14" ht="12.75">
      <c r="A81" s="134"/>
      <c r="B81" s="131"/>
      <c r="C81" s="14" t="s">
        <v>6</v>
      </c>
      <c r="D81" s="32">
        <v>9.6</v>
      </c>
      <c r="E81" s="32">
        <v>9.6</v>
      </c>
      <c r="F81" s="33"/>
      <c r="G81" s="15"/>
      <c r="H81" s="34"/>
      <c r="I81" s="35">
        <f>AVERAGE(D81:E81)</f>
        <v>9.6</v>
      </c>
      <c r="J81" s="27"/>
      <c r="K81" s="36"/>
      <c r="L81" s="37"/>
      <c r="M81" s="16"/>
      <c r="N81" s="23"/>
    </row>
    <row r="82" spans="1:14" ht="12.75">
      <c r="A82" s="134"/>
      <c r="B82" s="131"/>
      <c r="C82" s="14" t="s">
        <v>7</v>
      </c>
      <c r="D82" s="32">
        <v>11.5</v>
      </c>
      <c r="E82" s="32">
        <v>11.6</v>
      </c>
      <c r="F82" s="33"/>
      <c r="G82" s="15"/>
      <c r="H82" s="34"/>
      <c r="I82" s="35"/>
      <c r="J82" s="35">
        <f>AVERAGE(D82:E82)</f>
        <v>11.55</v>
      </c>
      <c r="K82" s="36"/>
      <c r="L82" s="37"/>
      <c r="M82" s="16"/>
      <c r="N82" s="23"/>
    </row>
    <row r="83" spans="1:14" ht="13.5" thickBot="1">
      <c r="A83" s="135"/>
      <c r="B83" s="132"/>
      <c r="C83" s="17" t="s">
        <v>12</v>
      </c>
      <c r="D83" s="45"/>
      <c r="E83" s="45"/>
      <c r="F83" s="46">
        <v>5.2</v>
      </c>
      <c r="G83" s="18">
        <v>5.2</v>
      </c>
      <c r="H83" s="40"/>
      <c r="I83" s="41"/>
      <c r="J83" s="41"/>
      <c r="K83" s="42">
        <f>IF(G83&lt;3.1,10,IF(AND(G83&gt;3,G83&lt;11.1),13-G83,IF(AND(G83&gt;11,G83&lt;51),1,IF(G83=55,0))))</f>
        <v>7.8</v>
      </c>
      <c r="L83" s="43">
        <f>SUM(H80:K83)</f>
        <v>41.8</v>
      </c>
      <c r="M83" s="16"/>
      <c r="N83" s="23"/>
    </row>
    <row r="84" spans="1:14" ht="12.75">
      <c r="A84" s="133">
        <v>4</v>
      </c>
      <c r="B84" s="130" t="s">
        <v>34</v>
      </c>
      <c r="C84" s="14" t="s">
        <v>5</v>
      </c>
      <c r="D84" s="32">
        <v>13</v>
      </c>
      <c r="E84" s="32">
        <v>13.1</v>
      </c>
      <c r="F84" s="25"/>
      <c r="G84" s="13"/>
      <c r="H84" s="34">
        <f>AVERAGE(D84:E84)</f>
        <v>13.05</v>
      </c>
      <c r="I84" s="27"/>
      <c r="J84" s="35"/>
      <c r="K84" s="36"/>
      <c r="L84" s="37"/>
      <c r="M84" s="16"/>
      <c r="N84" s="23"/>
    </row>
    <row r="85" spans="1:14" ht="12.75">
      <c r="A85" s="134"/>
      <c r="B85" s="131"/>
      <c r="C85" s="14" t="s">
        <v>6</v>
      </c>
      <c r="D85" s="32">
        <v>9.6</v>
      </c>
      <c r="E85" s="32">
        <v>9.6</v>
      </c>
      <c r="F85" s="33"/>
      <c r="G85" s="15"/>
      <c r="H85" s="34"/>
      <c r="I85" s="35">
        <f>AVERAGE(D85:E85)</f>
        <v>9.6</v>
      </c>
      <c r="J85" s="27"/>
      <c r="K85" s="36"/>
      <c r="L85" s="37"/>
      <c r="M85" s="16"/>
      <c r="N85" s="23"/>
    </row>
    <row r="86" spans="1:14" ht="12.75">
      <c r="A86" s="134"/>
      <c r="B86" s="131"/>
      <c r="C86" s="14" t="s">
        <v>7</v>
      </c>
      <c r="D86" s="32">
        <v>12</v>
      </c>
      <c r="E86" s="32">
        <v>11.9</v>
      </c>
      <c r="F86" s="33"/>
      <c r="G86" s="15"/>
      <c r="H86" s="34"/>
      <c r="I86" s="35"/>
      <c r="J86" s="35">
        <f>AVERAGE(D86:E86)</f>
        <v>11.95</v>
      </c>
      <c r="K86" s="36"/>
      <c r="L86" s="37"/>
      <c r="M86" s="16"/>
      <c r="N86" s="23"/>
    </row>
    <row r="87" spans="1:14" ht="13.5" thickBot="1">
      <c r="A87" s="135"/>
      <c r="B87" s="132"/>
      <c r="C87" s="17" t="s">
        <v>12</v>
      </c>
      <c r="D87" s="45"/>
      <c r="E87" s="45"/>
      <c r="F87" s="42">
        <v>3.4</v>
      </c>
      <c r="G87" s="18">
        <v>3.4</v>
      </c>
      <c r="H87" s="40"/>
      <c r="I87" s="41"/>
      <c r="J87" s="41"/>
      <c r="K87" s="42">
        <f>IF(G87&lt;3.1,10,IF(AND(G87&gt;3,G87&lt;11.1),13-G87,IF(AND(G87&gt;11,G87&lt;51),1,IF(G87=55,0))))</f>
        <v>9.6</v>
      </c>
      <c r="L87" s="43">
        <f>SUM(H84:K87)</f>
        <v>44.199999999999996</v>
      </c>
      <c r="M87" s="16"/>
      <c r="N87" s="23"/>
    </row>
    <row r="88" spans="1:14" ht="12.75">
      <c r="A88" s="133">
        <v>5</v>
      </c>
      <c r="B88" s="130" t="s">
        <v>54</v>
      </c>
      <c r="C88" s="14" t="s">
        <v>5</v>
      </c>
      <c r="D88" s="32">
        <v>12.4</v>
      </c>
      <c r="E88" s="32">
        <v>12.4</v>
      </c>
      <c r="F88" s="25"/>
      <c r="G88" s="13"/>
      <c r="H88" s="34">
        <f>AVERAGE(D88:E88)</f>
        <v>12.4</v>
      </c>
      <c r="I88" s="27"/>
      <c r="J88" s="35"/>
      <c r="K88" s="36"/>
      <c r="L88" s="37"/>
      <c r="M88" s="47">
        <f>MIN(H72:H91)</f>
        <v>12.4</v>
      </c>
      <c r="N88" s="23"/>
    </row>
    <row r="89" spans="1:14" ht="12.75">
      <c r="A89" s="134"/>
      <c r="B89" s="131"/>
      <c r="C89" s="14" t="s">
        <v>6</v>
      </c>
      <c r="D89" s="32">
        <v>9.4</v>
      </c>
      <c r="E89" s="32">
        <v>9.4</v>
      </c>
      <c r="F89" s="33"/>
      <c r="G89" s="15"/>
      <c r="H89" s="34"/>
      <c r="I89" s="35">
        <f>AVERAGE(D89:E89)</f>
        <v>9.4</v>
      </c>
      <c r="J89" s="27"/>
      <c r="K89" s="36"/>
      <c r="L89" s="37"/>
      <c r="M89" s="19">
        <f>MIN(I72:I91)</f>
        <v>9.3</v>
      </c>
      <c r="N89" s="23"/>
    </row>
    <row r="90" spans="1:14" ht="13.5" thickBot="1">
      <c r="A90" s="134"/>
      <c r="B90" s="131"/>
      <c r="C90" s="14" t="s">
        <v>7</v>
      </c>
      <c r="D90" s="32">
        <v>11.7</v>
      </c>
      <c r="E90" s="32">
        <v>11.6</v>
      </c>
      <c r="F90" s="33"/>
      <c r="G90" s="15"/>
      <c r="H90" s="34"/>
      <c r="I90" s="42"/>
      <c r="J90" s="35">
        <f>AVERAGE(D90:E90)</f>
        <v>11.649999999999999</v>
      </c>
      <c r="K90" s="36"/>
      <c r="L90" s="37"/>
      <c r="M90" s="19">
        <f>MIN(J72:J91)</f>
        <v>10.5</v>
      </c>
      <c r="N90" s="23"/>
    </row>
    <row r="91" spans="1:14" ht="13.5" thickBot="1">
      <c r="A91" s="135"/>
      <c r="B91" s="132"/>
      <c r="C91" s="17" t="s">
        <v>12</v>
      </c>
      <c r="D91" s="48"/>
      <c r="E91" s="48"/>
      <c r="F91" s="49">
        <v>5.7</v>
      </c>
      <c r="G91" s="18">
        <v>5.7</v>
      </c>
      <c r="H91" s="50"/>
      <c r="I91" s="51"/>
      <c r="J91" s="51"/>
      <c r="K91" s="42">
        <f>IF(G91&lt;3.1,10,IF(AND(G91&gt;3,G91&lt;11.1),13-G91,IF(AND(G91&gt;11,G91&lt;51),1,IF(G91=55,0))))</f>
        <v>7.3</v>
      </c>
      <c r="L91" s="53">
        <f>SUM(H88:K91)</f>
        <v>40.75</v>
      </c>
      <c r="M91" s="20">
        <f>MIN(K72:K91)</f>
        <v>7</v>
      </c>
      <c r="N91" s="23"/>
    </row>
    <row r="92" spans="1:14" s="68" customFormat="1" ht="13.5" thickBot="1">
      <c r="A92" s="54"/>
      <c r="B92" s="136"/>
      <c r="C92" s="136"/>
      <c r="D92" s="136"/>
      <c r="E92" s="136"/>
      <c r="F92" s="136"/>
      <c r="G92" s="136"/>
      <c r="H92" s="55"/>
      <c r="I92" s="55"/>
      <c r="J92" s="55"/>
      <c r="K92" s="56"/>
      <c r="L92" s="120"/>
      <c r="M92" s="57">
        <f>SUM(M88:M91)</f>
        <v>39.2</v>
      </c>
      <c r="N92" s="58"/>
    </row>
    <row r="93" spans="1:14" ht="21" thickBot="1">
      <c r="A93" s="59"/>
      <c r="B93" s="21" t="s">
        <v>8</v>
      </c>
      <c r="C93" s="60"/>
      <c r="D93" s="61"/>
      <c r="E93" s="61"/>
      <c r="F93" s="61"/>
      <c r="G93" s="61"/>
      <c r="H93" s="62"/>
      <c r="I93" s="62"/>
      <c r="J93" s="62"/>
      <c r="K93" s="62"/>
      <c r="L93" s="63"/>
      <c r="M93" s="64">
        <f>SUM(L75:L91)-M92</f>
        <v>171.3</v>
      </c>
      <c r="N93" s="23"/>
    </row>
    <row r="94" spans="1:14" ht="21" thickBot="1">
      <c r="A94" s="65"/>
      <c r="B94" s="21" t="s">
        <v>9</v>
      </c>
      <c r="C94" s="60"/>
      <c r="D94" s="61"/>
      <c r="E94" s="61"/>
      <c r="F94" s="61"/>
      <c r="G94" s="61"/>
      <c r="H94" s="62"/>
      <c r="I94" s="62"/>
      <c r="J94" s="62"/>
      <c r="K94" s="62"/>
      <c r="L94" s="63"/>
      <c r="M94" s="22"/>
      <c r="N94" s="66">
        <f>RANK(M93,$M$25:$M$93)</f>
        <v>1</v>
      </c>
    </row>
    <row r="95" spans="1:14" ht="12.75">
      <c r="A95" s="65"/>
      <c r="B95" s="69"/>
      <c r="C95" s="60"/>
      <c r="D95" s="61"/>
      <c r="E95" s="61"/>
      <c r="F95" s="61"/>
      <c r="G95" s="61"/>
      <c r="H95" s="62"/>
      <c r="I95" s="62"/>
      <c r="J95" s="62"/>
      <c r="K95" s="62"/>
      <c r="L95" s="70"/>
      <c r="M95" s="22"/>
      <c r="N95" s="23"/>
    </row>
    <row r="96" spans="1:14" ht="12.75">
      <c r="A96" s="65"/>
      <c r="B96" s="69"/>
      <c r="C96" s="60"/>
      <c r="D96" s="61"/>
      <c r="E96" s="61"/>
      <c r="F96" s="61"/>
      <c r="G96" s="61"/>
      <c r="H96" s="62"/>
      <c r="I96" s="62"/>
      <c r="J96" s="62"/>
      <c r="K96" s="62"/>
      <c r="L96" s="70"/>
      <c r="M96" s="22"/>
      <c r="N96" s="23"/>
    </row>
    <row r="98" spans="5:6" ht="12.75">
      <c r="E98" s="71"/>
      <c r="F98" s="71"/>
    </row>
    <row r="102" spans="1:14" ht="24" thickBot="1">
      <c r="A102" s="139" t="s">
        <v>51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22"/>
      <c r="N102" s="23"/>
    </row>
    <row r="103" spans="1:14" ht="12.75" customHeight="1">
      <c r="A103" s="140" t="s">
        <v>0</v>
      </c>
      <c r="B103" s="142" t="s">
        <v>1</v>
      </c>
      <c r="C103" s="142" t="s">
        <v>2</v>
      </c>
      <c r="D103" s="144" t="s">
        <v>16</v>
      </c>
      <c r="E103" s="144" t="s">
        <v>16</v>
      </c>
      <c r="F103" s="144" t="s">
        <v>10</v>
      </c>
      <c r="G103" s="144" t="s">
        <v>11</v>
      </c>
      <c r="H103" s="137" t="s">
        <v>3</v>
      </c>
      <c r="I103" s="137"/>
      <c r="J103" s="137"/>
      <c r="K103" s="137"/>
      <c r="L103" s="137" t="s">
        <v>4</v>
      </c>
      <c r="M103" s="137" t="s">
        <v>13</v>
      </c>
      <c r="N103" s="11"/>
    </row>
    <row r="104" spans="1:14" ht="13.5" thickBot="1">
      <c r="A104" s="141"/>
      <c r="B104" s="143"/>
      <c r="C104" s="143"/>
      <c r="D104" s="145"/>
      <c r="E104" s="145"/>
      <c r="F104" s="145"/>
      <c r="G104" s="145"/>
      <c r="H104" s="138"/>
      <c r="I104" s="138"/>
      <c r="J104" s="138"/>
      <c r="K104" s="138"/>
      <c r="L104" s="138"/>
      <c r="M104" s="138"/>
      <c r="N104" s="11"/>
    </row>
    <row r="105" spans="1:14" ht="12.75">
      <c r="A105" s="133">
        <v>1</v>
      </c>
      <c r="B105" s="130" t="s">
        <v>60</v>
      </c>
      <c r="C105" s="12" t="s">
        <v>5</v>
      </c>
      <c r="D105" s="24">
        <v>10.5</v>
      </c>
      <c r="E105" s="24">
        <v>10.6</v>
      </c>
      <c r="F105" s="25"/>
      <c r="G105" s="13"/>
      <c r="H105" s="26">
        <f>AVERAGE(D105:E105)</f>
        <v>10.55</v>
      </c>
      <c r="I105" s="27"/>
      <c r="J105" s="28"/>
      <c r="K105" s="29"/>
      <c r="L105" s="30"/>
      <c r="M105" s="31"/>
      <c r="N105" s="23"/>
    </row>
    <row r="106" spans="1:14" ht="12.75">
      <c r="A106" s="134"/>
      <c r="B106" s="131"/>
      <c r="C106" s="14" t="s">
        <v>6</v>
      </c>
      <c r="D106" s="32">
        <v>9.5</v>
      </c>
      <c r="E106" s="32">
        <v>9.6</v>
      </c>
      <c r="F106" s="33"/>
      <c r="G106" s="15"/>
      <c r="H106" s="34"/>
      <c r="I106" s="35">
        <f>AVERAGE(D106:E106)</f>
        <v>9.55</v>
      </c>
      <c r="J106" s="27"/>
      <c r="K106" s="36"/>
      <c r="L106" s="37"/>
      <c r="M106" s="16"/>
      <c r="N106" s="23"/>
    </row>
    <row r="107" spans="1:14" ht="12.75">
      <c r="A107" s="134"/>
      <c r="B107" s="131"/>
      <c r="C107" s="14" t="s">
        <v>7</v>
      </c>
      <c r="D107" s="32">
        <v>11.3</v>
      </c>
      <c r="E107" s="32">
        <v>11.4</v>
      </c>
      <c r="F107" s="33"/>
      <c r="G107" s="15"/>
      <c r="H107" s="34"/>
      <c r="I107" s="35"/>
      <c r="J107" s="35">
        <f>AVERAGE(D107:E107)</f>
        <v>11.350000000000001</v>
      </c>
      <c r="K107" s="36"/>
      <c r="L107" s="37"/>
      <c r="M107" s="16"/>
      <c r="N107" s="23"/>
    </row>
    <row r="108" spans="1:14" ht="13.5" thickBot="1">
      <c r="A108" s="135"/>
      <c r="B108" s="132"/>
      <c r="C108" s="17" t="s">
        <v>12</v>
      </c>
      <c r="D108" s="38"/>
      <c r="E108" s="38"/>
      <c r="F108" s="39">
        <v>7</v>
      </c>
      <c r="G108" s="18">
        <v>7</v>
      </c>
      <c r="H108" s="40"/>
      <c r="I108" s="41"/>
      <c r="J108" s="41"/>
      <c r="K108" s="42">
        <f>IF(G108&lt;3.1,10,IF(AND(G108&gt;3,G108&lt;11.1),13-G108,IF(AND(G108&gt;11,G108&lt;51),1,IF(G108=55,0))))</f>
        <v>6</v>
      </c>
      <c r="L108" s="43">
        <f>SUM(H105:K108)</f>
        <v>37.45</v>
      </c>
      <c r="M108" s="16"/>
      <c r="N108" s="23"/>
    </row>
    <row r="109" spans="1:14" ht="12.75">
      <c r="A109" s="133">
        <v>2</v>
      </c>
      <c r="B109" s="130" t="s">
        <v>61</v>
      </c>
      <c r="C109" s="14" t="s">
        <v>5</v>
      </c>
      <c r="D109" s="32">
        <v>13.2</v>
      </c>
      <c r="E109" s="32">
        <v>13.2</v>
      </c>
      <c r="F109" s="25"/>
      <c r="G109" s="13"/>
      <c r="H109" s="34">
        <f>AVERAGE(D109:E109)</f>
        <v>13.2</v>
      </c>
      <c r="I109" s="27"/>
      <c r="J109" s="35"/>
      <c r="K109" s="36"/>
      <c r="L109" s="37"/>
      <c r="M109" s="44"/>
      <c r="N109" s="23"/>
    </row>
    <row r="110" spans="1:14" ht="12.75">
      <c r="A110" s="134"/>
      <c r="B110" s="131"/>
      <c r="C110" s="14" t="s">
        <v>6</v>
      </c>
      <c r="D110" s="32">
        <v>9.7</v>
      </c>
      <c r="E110" s="32">
        <v>9.7</v>
      </c>
      <c r="F110" s="33"/>
      <c r="G110" s="15"/>
      <c r="H110" s="34"/>
      <c r="I110" s="35">
        <f>AVERAGE(D110:E110)</f>
        <v>9.7</v>
      </c>
      <c r="J110" s="27"/>
      <c r="K110" s="36"/>
      <c r="L110" s="37"/>
      <c r="M110" s="16"/>
      <c r="N110" s="23"/>
    </row>
    <row r="111" spans="1:14" ht="12.75">
      <c r="A111" s="134"/>
      <c r="B111" s="131"/>
      <c r="C111" s="14" t="s">
        <v>7</v>
      </c>
      <c r="D111" s="32">
        <v>11.9</v>
      </c>
      <c r="E111" s="32">
        <v>11.9</v>
      </c>
      <c r="F111" s="33"/>
      <c r="G111" s="15"/>
      <c r="H111" s="34"/>
      <c r="I111" s="35"/>
      <c r="J111" s="35">
        <f>AVERAGE(D111:E111)</f>
        <v>11.9</v>
      </c>
      <c r="K111" s="36"/>
      <c r="L111" s="37"/>
      <c r="M111" s="16"/>
      <c r="N111" s="23"/>
    </row>
    <row r="112" spans="1:14" ht="13.5" thickBot="1">
      <c r="A112" s="135"/>
      <c r="B112" s="132"/>
      <c r="C112" s="17" t="s">
        <v>12</v>
      </c>
      <c r="D112" s="45"/>
      <c r="E112" s="45"/>
      <c r="F112" s="46">
        <v>6.15</v>
      </c>
      <c r="G112" s="18">
        <v>6.2</v>
      </c>
      <c r="H112" s="40"/>
      <c r="I112" s="41"/>
      <c r="J112" s="41"/>
      <c r="K112" s="42">
        <f>IF(G112&lt;3.1,10,IF(AND(G112&gt;3,G112&lt;11.1),13-G112,IF(AND(G112&gt;11,G112&lt;51),1,IF(G112=55,0))))</f>
        <v>6.8</v>
      </c>
      <c r="L112" s="43">
        <f>SUM(H109:K112)</f>
        <v>41.599999999999994</v>
      </c>
      <c r="M112" s="16"/>
      <c r="N112" s="23"/>
    </row>
    <row r="113" spans="1:14" ht="12.75">
      <c r="A113" s="133">
        <v>3</v>
      </c>
      <c r="B113" s="130" t="s">
        <v>29</v>
      </c>
      <c r="C113" s="14" t="s">
        <v>5</v>
      </c>
      <c r="D113" s="32">
        <v>9.9</v>
      </c>
      <c r="E113" s="32">
        <v>10</v>
      </c>
      <c r="F113" s="25"/>
      <c r="G113" s="13"/>
      <c r="H113" s="34">
        <f>AVERAGE(D113:E113)</f>
        <v>9.95</v>
      </c>
      <c r="I113" s="27"/>
      <c r="J113" s="35"/>
      <c r="K113" s="36"/>
      <c r="L113" s="37"/>
      <c r="M113" s="16"/>
      <c r="N113" s="23"/>
    </row>
    <row r="114" spans="1:14" ht="12.75">
      <c r="A114" s="134"/>
      <c r="B114" s="131"/>
      <c r="C114" s="14" t="s">
        <v>6</v>
      </c>
      <c r="D114" s="32">
        <v>0</v>
      </c>
      <c r="E114" s="32">
        <v>0</v>
      </c>
      <c r="F114" s="33"/>
      <c r="G114" s="15"/>
      <c r="H114" s="34"/>
      <c r="I114" s="35">
        <f>AVERAGE(D114:E114)</f>
        <v>0</v>
      </c>
      <c r="J114" s="27"/>
      <c r="K114" s="36"/>
      <c r="L114" s="37"/>
      <c r="M114" s="16"/>
      <c r="N114" s="23"/>
    </row>
    <row r="115" spans="1:14" ht="12.75">
      <c r="A115" s="134"/>
      <c r="B115" s="131"/>
      <c r="C115" s="14" t="s">
        <v>7</v>
      </c>
      <c r="D115" s="32">
        <v>10.5</v>
      </c>
      <c r="E115" s="32">
        <v>10.6</v>
      </c>
      <c r="F115" s="33"/>
      <c r="G115" s="15"/>
      <c r="H115" s="34"/>
      <c r="I115" s="35"/>
      <c r="J115" s="35">
        <f>AVERAGE(D115:E115)</f>
        <v>10.55</v>
      </c>
      <c r="K115" s="36"/>
      <c r="L115" s="37"/>
      <c r="M115" s="16"/>
      <c r="N115" s="23"/>
    </row>
    <row r="116" spans="1:14" ht="13.5" thickBot="1">
      <c r="A116" s="135"/>
      <c r="B116" s="132"/>
      <c r="C116" s="17" t="s">
        <v>12</v>
      </c>
      <c r="D116" s="45"/>
      <c r="E116" s="45"/>
      <c r="F116" s="46">
        <v>0</v>
      </c>
      <c r="G116" s="18">
        <v>55</v>
      </c>
      <c r="H116" s="40"/>
      <c r="I116" s="41"/>
      <c r="J116" s="41"/>
      <c r="K116" s="42">
        <f>IF(G116&lt;3.1,10,IF(AND(G116&gt;3,G116&lt;11.1),13-G116,IF(AND(G116&gt;11,G116&lt;51),1,IF(G116=55,0))))</f>
        <v>0</v>
      </c>
      <c r="L116" s="43">
        <f>SUM(H113:K116)</f>
        <v>20.5</v>
      </c>
      <c r="M116" s="16"/>
      <c r="N116" s="23"/>
    </row>
    <row r="117" spans="1:14" ht="12.75">
      <c r="A117" s="133">
        <v>4</v>
      </c>
      <c r="B117" s="130" t="s">
        <v>30</v>
      </c>
      <c r="C117" s="14" t="s">
        <v>5</v>
      </c>
      <c r="D117" s="32">
        <v>12.2</v>
      </c>
      <c r="E117" s="32">
        <v>12.1</v>
      </c>
      <c r="F117" s="25"/>
      <c r="G117" s="13"/>
      <c r="H117" s="34">
        <f>AVERAGE(D117:E117)</f>
        <v>12.149999999999999</v>
      </c>
      <c r="I117" s="27"/>
      <c r="J117" s="35"/>
      <c r="K117" s="36"/>
      <c r="L117" s="37"/>
      <c r="M117" s="16"/>
      <c r="N117" s="23"/>
    </row>
    <row r="118" spans="1:14" ht="12.75">
      <c r="A118" s="134"/>
      <c r="B118" s="131"/>
      <c r="C118" s="14" t="s">
        <v>6</v>
      </c>
      <c r="D118" s="32">
        <v>8.4</v>
      </c>
      <c r="E118" s="32">
        <v>8.4</v>
      </c>
      <c r="F118" s="33"/>
      <c r="G118" s="15"/>
      <c r="H118" s="34"/>
      <c r="I118" s="35">
        <f>AVERAGE(D118:E118)</f>
        <v>8.4</v>
      </c>
      <c r="J118" s="27"/>
      <c r="K118" s="36"/>
      <c r="L118" s="37"/>
      <c r="M118" s="16"/>
      <c r="N118" s="23"/>
    </row>
    <row r="119" spans="1:14" ht="12.75">
      <c r="A119" s="134"/>
      <c r="B119" s="131"/>
      <c r="C119" s="14" t="s">
        <v>7</v>
      </c>
      <c r="D119" s="32">
        <v>11.2</v>
      </c>
      <c r="E119" s="32">
        <v>11.2</v>
      </c>
      <c r="F119" s="33"/>
      <c r="G119" s="15"/>
      <c r="H119" s="34"/>
      <c r="I119" s="35"/>
      <c r="J119" s="35">
        <f>AVERAGE(D119:E119)</f>
        <v>11.2</v>
      </c>
      <c r="K119" s="36"/>
      <c r="L119" s="37"/>
      <c r="M119" s="16"/>
      <c r="N119" s="23"/>
    </row>
    <row r="120" spans="1:14" ht="13.5" thickBot="1">
      <c r="A120" s="135"/>
      <c r="B120" s="132"/>
      <c r="C120" s="17" t="s">
        <v>12</v>
      </c>
      <c r="D120" s="45"/>
      <c r="E120" s="45"/>
      <c r="F120" s="42">
        <v>7.3</v>
      </c>
      <c r="G120" s="18">
        <v>7.3</v>
      </c>
      <c r="H120" s="40"/>
      <c r="I120" s="41"/>
      <c r="J120" s="41"/>
      <c r="K120" s="42">
        <f>IF(G120&lt;3.1,10,IF(AND(G120&gt;3,G120&lt;11.1),13-G120,IF(AND(G120&gt;11,G120&lt;51),1,IF(G120=55,0))))</f>
        <v>5.7</v>
      </c>
      <c r="L120" s="43">
        <f>SUM(H117:K120)</f>
        <v>37.449999999999996</v>
      </c>
      <c r="M120" s="16"/>
      <c r="N120" s="23"/>
    </row>
    <row r="121" spans="1:14" ht="12.75">
      <c r="A121" s="133">
        <v>5</v>
      </c>
      <c r="B121" s="130" t="s">
        <v>62</v>
      </c>
      <c r="C121" s="14" t="s">
        <v>5</v>
      </c>
      <c r="D121" s="32">
        <v>11.5</v>
      </c>
      <c r="E121" s="32">
        <v>11.5</v>
      </c>
      <c r="F121" s="25"/>
      <c r="G121" s="13"/>
      <c r="H121" s="34">
        <f>AVERAGE(D121:E121)</f>
        <v>11.5</v>
      </c>
      <c r="I121" s="27"/>
      <c r="J121" s="35"/>
      <c r="K121" s="36"/>
      <c r="L121" s="37"/>
      <c r="M121" s="47">
        <f>MIN(H105:H124)</f>
        <v>9.95</v>
      </c>
      <c r="N121" s="23"/>
    </row>
    <row r="122" spans="1:14" ht="12.75">
      <c r="A122" s="134"/>
      <c r="B122" s="131"/>
      <c r="C122" s="14" t="s">
        <v>6</v>
      </c>
      <c r="D122" s="32">
        <v>9.3</v>
      </c>
      <c r="E122" s="32">
        <v>9.4</v>
      </c>
      <c r="F122" s="33"/>
      <c r="G122" s="15"/>
      <c r="H122" s="34"/>
      <c r="I122" s="35">
        <f>AVERAGE(D122:E122)</f>
        <v>9.350000000000001</v>
      </c>
      <c r="J122" s="27"/>
      <c r="K122" s="36"/>
      <c r="L122" s="37"/>
      <c r="M122" s="19">
        <f>MIN(I105:I124)</f>
        <v>0</v>
      </c>
      <c r="N122" s="23"/>
    </row>
    <row r="123" spans="1:14" ht="13.5" thickBot="1">
      <c r="A123" s="134"/>
      <c r="B123" s="131"/>
      <c r="C123" s="14" t="s">
        <v>7</v>
      </c>
      <c r="D123" s="32">
        <v>11.5</v>
      </c>
      <c r="E123" s="32">
        <v>11.4</v>
      </c>
      <c r="F123" s="33"/>
      <c r="G123" s="15"/>
      <c r="H123" s="34"/>
      <c r="I123" s="42"/>
      <c r="J123" s="35">
        <f>AVERAGE(D123:E123)</f>
        <v>11.45</v>
      </c>
      <c r="K123" s="36"/>
      <c r="L123" s="37"/>
      <c r="M123" s="19">
        <f>MIN(J105:J124)</f>
        <v>10.55</v>
      </c>
      <c r="N123" s="23"/>
    </row>
    <row r="124" spans="1:14" ht="13.5" thickBot="1">
      <c r="A124" s="135"/>
      <c r="B124" s="132"/>
      <c r="C124" s="17" t="s">
        <v>12</v>
      </c>
      <c r="D124" s="48"/>
      <c r="E124" s="48"/>
      <c r="F124" s="49">
        <v>4.8</v>
      </c>
      <c r="G124" s="18">
        <v>4.8</v>
      </c>
      <c r="H124" s="50"/>
      <c r="I124" s="51"/>
      <c r="J124" s="51"/>
      <c r="K124" s="42">
        <f>IF(G124&lt;3.1,10,IF(AND(G124&gt;3,G124&lt;11.1),13-G124,IF(AND(G124&gt;11,G124&lt;51),1,IF(G124=55,0))))</f>
        <v>8.2</v>
      </c>
      <c r="L124" s="53">
        <f>SUM(H121:K124)</f>
        <v>40.5</v>
      </c>
      <c r="M124" s="20">
        <f>MIN(K105:K124)</f>
        <v>0</v>
      </c>
      <c r="N124" s="23"/>
    </row>
    <row r="125" spans="1:14" s="68" customFormat="1" ht="13.5" thickBot="1">
      <c r="A125" s="54"/>
      <c r="B125" s="136"/>
      <c r="C125" s="136"/>
      <c r="D125" s="136"/>
      <c r="E125" s="136"/>
      <c r="F125" s="136"/>
      <c r="G125" s="136"/>
      <c r="H125" s="55"/>
      <c r="I125" s="55"/>
      <c r="J125" s="55"/>
      <c r="K125" s="56"/>
      <c r="L125" s="120"/>
      <c r="M125" s="57">
        <f>SUM(M121:M124)</f>
        <v>20.5</v>
      </c>
      <c r="N125" s="58"/>
    </row>
    <row r="126" spans="1:14" ht="21" thickBot="1">
      <c r="A126" s="59"/>
      <c r="B126" s="21" t="s">
        <v>8</v>
      </c>
      <c r="C126" s="60"/>
      <c r="D126" s="61"/>
      <c r="E126" s="61"/>
      <c r="F126" s="61"/>
      <c r="G126" s="61"/>
      <c r="H126" s="62"/>
      <c r="I126" s="62"/>
      <c r="J126" s="62"/>
      <c r="K126" s="62"/>
      <c r="L126" s="63"/>
      <c r="M126" s="64">
        <f>SUM(L108:L124)-M125</f>
        <v>157</v>
      </c>
      <c r="N126" s="23"/>
    </row>
    <row r="127" spans="1:14" ht="21" thickBot="1">
      <c r="A127" s="65"/>
      <c r="B127" s="21" t="s">
        <v>9</v>
      </c>
      <c r="C127" s="60"/>
      <c r="D127" s="61"/>
      <c r="E127" s="61"/>
      <c r="F127" s="61"/>
      <c r="G127" s="61"/>
      <c r="H127" s="62"/>
      <c r="I127" s="62"/>
      <c r="J127" s="62"/>
      <c r="K127" s="62"/>
      <c r="L127" s="63"/>
      <c r="M127" s="22"/>
      <c r="N127" s="66">
        <v>3</v>
      </c>
    </row>
    <row r="128" spans="1:14" ht="12.75">
      <c r="A128" s="65"/>
      <c r="B128" s="69"/>
      <c r="C128" s="60"/>
      <c r="D128" s="61"/>
      <c r="E128" s="61"/>
      <c r="F128" s="61"/>
      <c r="G128" s="61"/>
      <c r="H128" s="62"/>
      <c r="I128" s="62"/>
      <c r="J128" s="62"/>
      <c r="K128" s="62"/>
      <c r="L128" s="70"/>
      <c r="M128" s="22"/>
      <c r="N128" s="23"/>
    </row>
    <row r="129" spans="1:14" ht="12.75">
      <c r="A129" s="65"/>
      <c r="B129" s="69"/>
      <c r="C129" s="60"/>
      <c r="D129" s="61"/>
      <c r="E129" s="61"/>
      <c r="F129" s="61"/>
      <c r="G129" s="61"/>
      <c r="H129" s="62"/>
      <c r="I129" s="62"/>
      <c r="J129" s="62"/>
      <c r="K129" s="62"/>
      <c r="L129" s="70"/>
      <c r="M129" s="22"/>
      <c r="N129" s="23"/>
    </row>
    <row r="131" spans="5:6" ht="12.75">
      <c r="E131" s="71"/>
      <c r="F131" s="71"/>
    </row>
  </sheetData>
  <sheetProtection selectLockedCells="1" selectUnlockedCells="1"/>
  <mergeCells count="88">
    <mergeCell ref="A10:A13"/>
    <mergeCell ref="B10:B13"/>
    <mergeCell ref="H4:K5"/>
    <mergeCell ref="M4:M5"/>
    <mergeCell ref="A6:A9"/>
    <mergeCell ref="B6:B9"/>
    <mergeCell ref="E4:E5"/>
    <mergeCell ref="F4:F5"/>
    <mergeCell ref="A3:L3"/>
    <mergeCell ref="A4:A5"/>
    <mergeCell ref="B4:B5"/>
    <mergeCell ref="C4:C5"/>
    <mergeCell ref="D4:D5"/>
    <mergeCell ref="L4:L5"/>
    <mergeCell ref="G4:G5"/>
    <mergeCell ref="B26:G26"/>
    <mergeCell ref="A22:A25"/>
    <mergeCell ref="B22:B25"/>
    <mergeCell ref="A14:A17"/>
    <mergeCell ref="B14:B17"/>
    <mergeCell ref="A18:A21"/>
    <mergeCell ref="B18:B21"/>
    <mergeCell ref="A36:L36"/>
    <mergeCell ref="A37:A38"/>
    <mergeCell ref="B37:B38"/>
    <mergeCell ref="C37:C38"/>
    <mergeCell ref="D37:D38"/>
    <mergeCell ref="E37:E38"/>
    <mergeCell ref="L37:L38"/>
    <mergeCell ref="H37:K38"/>
    <mergeCell ref="M37:M38"/>
    <mergeCell ref="A39:A42"/>
    <mergeCell ref="A43:A46"/>
    <mergeCell ref="B43:B46"/>
    <mergeCell ref="A47:A50"/>
    <mergeCell ref="B47:B50"/>
    <mergeCell ref="F37:F38"/>
    <mergeCell ref="G37:G38"/>
    <mergeCell ref="A76:A79"/>
    <mergeCell ref="B76:B79"/>
    <mergeCell ref="A69:L69"/>
    <mergeCell ref="A70:A71"/>
    <mergeCell ref="B70:B71"/>
    <mergeCell ref="B59:G59"/>
    <mergeCell ref="G70:G71"/>
    <mergeCell ref="L70:L71"/>
    <mergeCell ref="A72:A75"/>
    <mergeCell ref="B72:B75"/>
    <mergeCell ref="A51:A54"/>
    <mergeCell ref="B51:B54"/>
    <mergeCell ref="A55:A58"/>
    <mergeCell ref="B39:B42"/>
    <mergeCell ref="M70:M71"/>
    <mergeCell ref="B55:B58"/>
    <mergeCell ref="H70:K71"/>
    <mergeCell ref="C70:C71"/>
    <mergeCell ref="D70:D71"/>
    <mergeCell ref="E70:E71"/>
    <mergeCell ref="H103:K104"/>
    <mergeCell ref="L103:L104"/>
    <mergeCell ref="F70:F71"/>
    <mergeCell ref="B92:G92"/>
    <mergeCell ref="A80:A83"/>
    <mergeCell ref="B80:B83"/>
    <mergeCell ref="A84:A87"/>
    <mergeCell ref="B84:B87"/>
    <mergeCell ref="A88:A91"/>
    <mergeCell ref="B88:B91"/>
    <mergeCell ref="A113:A116"/>
    <mergeCell ref="B113:B116"/>
    <mergeCell ref="A102:L102"/>
    <mergeCell ref="A103:A104"/>
    <mergeCell ref="B103:B104"/>
    <mergeCell ref="C103:C104"/>
    <mergeCell ref="D103:D104"/>
    <mergeCell ref="E103:E104"/>
    <mergeCell ref="F103:F104"/>
    <mergeCell ref="G103:G104"/>
    <mergeCell ref="A117:A120"/>
    <mergeCell ref="B117:B120"/>
    <mergeCell ref="A121:A124"/>
    <mergeCell ref="B121:B124"/>
    <mergeCell ref="B125:G125"/>
    <mergeCell ref="M103:M104"/>
    <mergeCell ref="A105:A108"/>
    <mergeCell ref="B105:B108"/>
    <mergeCell ref="A109:A112"/>
    <mergeCell ref="B109:B112"/>
  </mergeCells>
  <printOptions/>
  <pageMargins left="0.59" right="0.27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82">
      <selection activeCell="S90" sqref="S90"/>
    </sheetView>
  </sheetViews>
  <sheetFormatPr defaultColWidth="9.140625" defaultRowHeight="12.75"/>
  <cols>
    <col min="1" max="1" width="4.57421875" style="67" customWidth="1"/>
    <col min="2" max="2" width="22.28125" style="67" customWidth="1"/>
    <col min="3" max="3" width="9.140625" style="67" customWidth="1"/>
    <col min="4" max="4" width="8.8515625" style="67" customWidth="1"/>
    <col min="5" max="5" width="9.00390625" style="67" customWidth="1"/>
    <col min="6" max="6" width="6.7109375" style="71" customWidth="1"/>
    <col min="7" max="7" width="7.421875" style="67" customWidth="1"/>
    <col min="8" max="11" width="7.28125" style="67" customWidth="1"/>
    <col min="12" max="12" width="7.7109375" style="67" customWidth="1"/>
    <col min="13" max="13" width="9.57421875" style="67" customWidth="1"/>
    <col min="14" max="14" width="8.140625" style="67" customWidth="1"/>
    <col min="15" max="16384" width="9.140625" style="67" customWidth="1"/>
  </cols>
  <sheetData>
    <row r="1" spans="1:14" s="73" customFormat="1" ht="12.75">
      <c r="A1" s="72"/>
      <c r="B1" s="72"/>
      <c r="C1" s="72"/>
      <c r="D1" s="72"/>
      <c r="E1" s="72"/>
      <c r="F1" s="117"/>
      <c r="G1" s="72"/>
      <c r="H1" s="72"/>
      <c r="I1" s="72"/>
      <c r="J1" s="72"/>
      <c r="K1" s="72"/>
      <c r="L1" s="72"/>
      <c r="M1" s="72"/>
      <c r="N1" s="72"/>
    </row>
    <row r="2" spans="1:14" s="73" customFormat="1" ht="12.75">
      <c r="A2" s="72"/>
      <c r="B2" s="72"/>
      <c r="C2" s="72"/>
      <c r="D2" s="72"/>
      <c r="E2" s="72"/>
      <c r="F2" s="117"/>
      <c r="G2" s="72"/>
      <c r="H2" s="72"/>
      <c r="I2" s="72"/>
      <c r="J2" s="72"/>
      <c r="K2" s="72"/>
      <c r="L2" s="72"/>
      <c r="M2" s="72"/>
      <c r="N2" s="72"/>
    </row>
    <row r="3" spans="1:14" ht="24" thickBot="1">
      <c r="A3" s="121" t="s">
        <v>46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74"/>
      <c r="N3" s="75"/>
    </row>
    <row r="4" spans="1:14" ht="12.75" customHeight="1">
      <c r="A4" s="122" t="s">
        <v>0</v>
      </c>
      <c r="B4" s="124" t="s">
        <v>1</v>
      </c>
      <c r="C4" s="124" t="s">
        <v>2</v>
      </c>
      <c r="D4" s="124" t="s">
        <v>14</v>
      </c>
      <c r="E4" s="124" t="s">
        <v>15</v>
      </c>
      <c r="F4" s="148" t="s">
        <v>10</v>
      </c>
      <c r="G4" s="124" t="s">
        <v>11</v>
      </c>
      <c r="H4" s="126" t="s">
        <v>3</v>
      </c>
      <c r="I4" s="126"/>
      <c r="J4" s="126"/>
      <c r="K4" s="126"/>
      <c r="L4" s="126" t="s">
        <v>4</v>
      </c>
      <c r="M4" s="126" t="s">
        <v>13</v>
      </c>
      <c r="N4" s="1"/>
    </row>
    <row r="5" spans="1:14" ht="13.5" thickBot="1">
      <c r="A5" s="123"/>
      <c r="B5" s="125"/>
      <c r="C5" s="125"/>
      <c r="D5" s="125"/>
      <c r="E5" s="125"/>
      <c r="F5" s="149"/>
      <c r="G5" s="125"/>
      <c r="H5" s="123"/>
      <c r="I5" s="123"/>
      <c r="J5" s="123"/>
      <c r="K5" s="123"/>
      <c r="L5" s="123"/>
      <c r="M5" s="123"/>
      <c r="N5" s="1"/>
    </row>
    <row r="6" spans="1:14" ht="12.75">
      <c r="A6" s="127">
        <v>1</v>
      </c>
      <c r="B6" s="130" t="s">
        <v>49</v>
      </c>
      <c r="C6" s="2" t="s">
        <v>5</v>
      </c>
      <c r="D6" s="76">
        <v>13</v>
      </c>
      <c r="E6" s="76">
        <v>13.1</v>
      </c>
      <c r="F6" s="77"/>
      <c r="G6" s="78"/>
      <c r="H6" s="79">
        <f>AVERAGE(D6:E6)</f>
        <v>13.05</v>
      </c>
      <c r="I6" s="80"/>
      <c r="J6" s="81"/>
      <c r="K6" s="82"/>
      <c r="L6" s="83"/>
      <c r="M6" s="84"/>
      <c r="N6" s="75"/>
    </row>
    <row r="7" spans="1:14" ht="12.75">
      <c r="A7" s="128"/>
      <c r="B7" s="131"/>
      <c r="C7" s="3" t="s">
        <v>6</v>
      </c>
      <c r="D7" s="85">
        <v>9.6</v>
      </c>
      <c r="E7" s="85">
        <v>9.7</v>
      </c>
      <c r="F7" s="86"/>
      <c r="G7" s="87"/>
      <c r="H7" s="88"/>
      <c r="I7" s="89">
        <f>AVERAGE(D7:E7)</f>
        <v>9.649999999999999</v>
      </c>
      <c r="J7" s="80"/>
      <c r="K7" s="90"/>
      <c r="L7" s="92"/>
      <c r="M7" s="8"/>
      <c r="N7" s="75"/>
    </row>
    <row r="8" spans="1:14" ht="12.75">
      <c r="A8" s="128"/>
      <c r="B8" s="131"/>
      <c r="C8" s="3" t="s">
        <v>7</v>
      </c>
      <c r="D8" s="85">
        <v>11.5</v>
      </c>
      <c r="E8" s="85">
        <v>11.4</v>
      </c>
      <c r="F8" s="86"/>
      <c r="G8" s="87"/>
      <c r="H8" s="88"/>
      <c r="I8" s="89"/>
      <c r="J8" s="89">
        <f>AVERAGE(D8:E8)</f>
        <v>11.45</v>
      </c>
      <c r="K8" s="90"/>
      <c r="L8" s="92"/>
      <c r="M8" s="8"/>
      <c r="N8" s="75"/>
    </row>
    <row r="9" spans="1:14" ht="13.5" thickBot="1">
      <c r="A9" s="129"/>
      <c r="B9" s="132"/>
      <c r="C9" s="4" t="s">
        <v>12</v>
      </c>
      <c r="D9" s="93"/>
      <c r="E9" s="93"/>
      <c r="F9" s="94">
        <v>4.3</v>
      </c>
      <c r="G9" s="95">
        <v>4.3</v>
      </c>
      <c r="H9" s="96"/>
      <c r="I9" s="97"/>
      <c r="J9" s="97"/>
      <c r="K9" s="42">
        <f>IF(G9&lt;3.1,10,IF(AND(G9&gt;3,G9&lt;11.1),13-G9,IF(AND(G9&gt;11,G9&lt;51),1,IF(G9=55,0))))</f>
        <v>8.7</v>
      </c>
      <c r="L9" s="98">
        <f>SUM(H6:K9)</f>
        <v>42.849999999999994</v>
      </c>
      <c r="M9" s="9"/>
      <c r="N9" s="75"/>
    </row>
    <row r="10" spans="1:14" ht="12.75">
      <c r="A10" s="127">
        <v>2</v>
      </c>
      <c r="B10" s="130" t="s">
        <v>42</v>
      </c>
      <c r="C10" s="3" t="s">
        <v>5</v>
      </c>
      <c r="D10" s="85">
        <v>13.4</v>
      </c>
      <c r="E10" s="85">
        <v>13.6</v>
      </c>
      <c r="F10" s="77"/>
      <c r="G10" s="78"/>
      <c r="H10" s="88">
        <f>AVERAGE(D10:E10)</f>
        <v>13.5</v>
      </c>
      <c r="I10" s="80"/>
      <c r="J10" s="89"/>
      <c r="K10" s="90"/>
      <c r="L10" s="92"/>
      <c r="M10" s="99"/>
      <c r="N10" s="75"/>
    </row>
    <row r="11" spans="1:14" ht="12.75">
      <c r="A11" s="128"/>
      <c r="B11" s="131"/>
      <c r="C11" s="3" t="s">
        <v>6</v>
      </c>
      <c r="D11" s="85">
        <v>9.7</v>
      </c>
      <c r="E11" s="85">
        <v>9.7</v>
      </c>
      <c r="F11" s="86"/>
      <c r="G11" s="87"/>
      <c r="H11" s="88"/>
      <c r="I11" s="89">
        <f>AVERAGE(D11:E11)</f>
        <v>9.7</v>
      </c>
      <c r="J11" s="80"/>
      <c r="K11" s="90"/>
      <c r="L11" s="92"/>
      <c r="M11" s="8"/>
      <c r="N11" s="75"/>
    </row>
    <row r="12" spans="1:14" ht="12.75">
      <c r="A12" s="128"/>
      <c r="B12" s="131"/>
      <c r="C12" s="3" t="s">
        <v>7</v>
      </c>
      <c r="D12" s="85">
        <v>11.7</v>
      </c>
      <c r="E12" s="85">
        <v>11.7</v>
      </c>
      <c r="F12" s="86"/>
      <c r="G12" s="87"/>
      <c r="H12" s="88"/>
      <c r="I12" s="89"/>
      <c r="J12" s="89">
        <f>AVERAGE(D12:E12)</f>
        <v>11.7</v>
      </c>
      <c r="K12" s="90"/>
      <c r="L12" s="92"/>
      <c r="M12" s="8"/>
      <c r="N12" s="75"/>
    </row>
    <row r="13" spans="1:14" ht="13.5" thickBot="1">
      <c r="A13" s="129"/>
      <c r="B13" s="132"/>
      <c r="C13" s="4" t="s">
        <v>12</v>
      </c>
      <c r="D13" s="93"/>
      <c r="E13" s="93"/>
      <c r="F13" s="100">
        <v>4.3</v>
      </c>
      <c r="G13" s="95">
        <v>4.3</v>
      </c>
      <c r="H13" s="96"/>
      <c r="I13" s="97"/>
      <c r="J13" s="97"/>
      <c r="K13" s="42">
        <f>IF(G13&lt;3.1,10,IF(AND(G13&gt;3,G13&lt;11.1),13-G13,IF(AND(G13&gt;11,G13&lt;51),1,IF(G13=55,0))))</f>
        <v>8.7</v>
      </c>
      <c r="L13" s="98">
        <f>SUM(H10:K13)</f>
        <v>43.599999999999994</v>
      </c>
      <c r="M13" s="9"/>
      <c r="N13" s="75"/>
    </row>
    <row r="14" spans="1:14" ht="12.75">
      <c r="A14" s="127">
        <v>3</v>
      </c>
      <c r="B14" s="130" t="s">
        <v>33</v>
      </c>
      <c r="C14" s="3" t="s">
        <v>5</v>
      </c>
      <c r="D14" s="85">
        <v>12.6</v>
      </c>
      <c r="E14" s="85">
        <v>12.8</v>
      </c>
      <c r="F14" s="77"/>
      <c r="G14" s="78"/>
      <c r="H14" s="88">
        <f>AVERAGE(D14:E14)</f>
        <v>12.7</v>
      </c>
      <c r="I14" s="80"/>
      <c r="J14" s="89"/>
      <c r="K14" s="90"/>
      <c r="L14" s="92"/>
      <c r="M14" s="8"/>
      <c r="N14" s="75"/>
    </row>
    <row r="15" spans="1:14" ht="12.75">
      <c r="A15" s="128"/>
      <c r="B15" s="131"/>
      <c r="C15" s="3" t="s">
        <v>6</v>
      </c>
      <c r="D15" s="85">
        <v>9.7</v>
      </c>
      <c r="E15" s="85">
        <v>9.8</v>
      </c>
      <c r="F15" s="86"/>
      <c r="G15" s="87"/>
      <c r="H15" s="88"/>
      <c r="I15" s="89">
        <f>AVERAGE(D15:E15)</f>
        <v>9.75</v>
      </c>
      <c r="J15" s="80"/>
      <c r="K15" s="90"/>
      <c r="L15" s="92"/>
      <c r="M15" s="8"/>
      <c r="N15" s="75"/>
    </row>
    <row r="16" spans="1:14" ht="12.75">
      <c r="A16" s="128"/>
      <c r="B16" s="131"/>
      <c r="C16" s="3" t="s">
        <v>7</v>
      </c>
      <c r="D16" s="85">
        <v>11.5</v>
      </c>
      <c r="E16" s="85">
        <v>11.5</v>
      </c>
      <c r="F16" s="86"/>
      <c r="G16" s="87"/>
      <c r="H16" s="88"/>
      <c r="I16" s="89"/>
      <c r="J16" s="89">
        <f>AVERAGE(D16:E16)</f>
        <v>11.5</v>
      </c>
      <c r="K16" s="90"/>
      <c r="L16" s="92"/>
      <c r="M16" s="8"/>
      <c r="N16" s="75"/>
    </row>
    <row r="17" spans="1:14" ht="13.5" thickBot="1">
      <c r="A17" s="129"/>
      <c r="B17" s="132"/>
      <c r="C17" s="4" t="s">
        <v>12</v>
      </c>
      <c r="D17" s="93"/>
      <c r="E17" s="93"/>
      <c r="F17" s="100">
        <v>4.2</v>
      </c>
      <c r="G17" s="95">
        <v>4.2</v>
      </c>
      <c r="H17" s="96"/>
      <c r="I17" s="97"/>
      <c r="J17" s="97"/>
      <c r="K17" s="42">
        <f>IF(G17&lt;3.1,10,IF(AND(G17&gt;3,G17&lt;11.1),13-G17,IF(AND(G17&gt;11,G17&lt;51),1,IF(G17=55,0))))</f>
        <v>8.8</v>
      </c>
      <c r="L17" s="98">
        <f>SUM(H14:K17)</f>
        <v>42.75</v>
      </c>
      <c r="M17" s="9"/>
      <c r="N17" s="75"/>
    </row>
    <row r="18" spans="1:14" ht="12.75">
      <c r="A18" s="127">
        <v>4</v>
      </c>
      <c r="B18" s="130" t="s">
        <v>68</v>
      </c>
      <c r="C18" s="3" t="s">
        <v>5</v>
      </c>
      <c r="D18" s="85">
        <v>12.8</v>
      </c>
      <c r="E18" s="85">
        <v>12.9</v>
      </c>
      <c r="F18" s="77"/>
      <c r="G18" s="78"/>
      <c r="H18" s="88">
        <f>AVERAGE(D18:E18)</f>
        <v>12.850000000000001</v>
      </c>
      <c r="I18" s="80"/>
      <c r="J18" s="89"/>
      <c r="K18" s="101"/>
      <c r="L18" s="92"/>
      <c r="M18" s="9"/>
      <c r="N18" s="75"/>
    </row>
    <row r="19" spans="1:14" ht="12.75">
      <c r="A19" s="128"/>
      <c r="B19" s="131"/>
      <c r="C19" s="3" t="s">
        <v>6</v>
      </c>
      <c r="D19" s="85">
        <v>9.7</v>
      </c>
      <c r="E19" s="85">
        <v>9.8</v>
      </c>
      <c r="F19" s="86"/>
      <c r="G19" s="87"/>
      <c r="H19" s="88"/>
      <c r="I19" s="89">
        <f>AVERAGE(D19:E19)</f>
        <v>9.75</v>
      </c>
      <c r="J19" s="80"/>
      <c r="K19" s="82"/>
      <c r="L19" s="92"/>
      <c r="M19" s="8"/>
      <c r="N19" s="75"/>
    </row>
    <row r="20" spans="1:14" ht="12.75">
      <c r="A20" s="128"/>
      <c r="B20" s="131"/>
      <c r="C20" s="3" t="s">
        <v>7</v>
      </c>
      <c r="D20" s="85">
        <v>11.4</v>
      </c>
      <c r="E20" s="85">
        <v>11.3</v>
      </c>
      <c r="F20" s="86"/>
      <c r="G20" s="87"/>
      <c r="H20" s="88"/>
      <c r="I20" s="89"/>
      <c r="J20" s="89">
        <f>AVERAGE(D20:E20)</f>
        <v>11.350000000000001</v>
      </c>
      <c r="K20" s="90"/>
      <c r="L20" s="92"/>
      <c r="M20" s="8"/>
      <c r="N20" s="75"/>
    </row>
    <row r="21" spans="1:14" ht="13.5" thickBot="1">
      <c r="A21" s="129"/>
      <c r="B21" s="132"/>
      <c r="C21" s="4" t="s">
        <v>12</v>
      </c>
      <c r="D21" s="93"/>
      <c r="E21" s="93"/>
      <c r="F21" s="100">
        <v>5.6</v>
      </c>
      <c r="G21" s="95">
        <v>5.6</v>
      </c>
      <c r="H21" s="96"/>
      <c r="I21" s="97"/>
      <c r="J21" s="97"/>
      <c r="K21" s="42">
        <f>IF(G21&lt;3.1,10,IF(AND(G21&gt;3,G21&lt;11.1),13-G21,IF(AND(G21&gt;11,G21&lt;51),1,IF(G21=55,0))))</f>
        <v>7.4</v>
      </c>
      <c r="L21" s="98">
        <f>SUM(H18:K21)</f>
        <v>41.35</v>
      </c>
      <c r="M21" s="10"/>
      <c r="N21" s="75"/>
    </row>
    <row r="22" spans="1:14" ht="12.75">
      <c r="A22" s="127">
        <v>5</v>
      </c>
      <c r="B22" s="130" t="s">
        <v>35</v>
      </c>
      <c r="C22" s="3" t="s">
        <v>5</v>
      </c>
      <c r="D22" s="85">
        <v>13.4</v>
      </c>
      <c r="E22" s="85">
        <v>13.5</v>
      </c>
      <c r="F22" s="77"/>
      <c r="G22" s="78"/>
      <c r="H22" s="88">
        <f>AVERAGE(D22:E22)</f>
        <v>13.45</v>
      </c>
      <c r="I22" s="80"/>
      <c r="J22" s="89"/>
      <c r="K22" s="90"/>
      <c r="L22" s="92"/>
      <c r="M22" s="102">
        <f>MIN(H6:H25)</f>
        <v>12.7</v>
      </c>
      <c r="N22" s="75"/>
    </row>
    <row r="23" spans="1:14" ht="12.75">
      <c r="A23" s="128"/>
      <c r="B23" s="131"/>
      <c r="C23" s="3" t="s">
        <v>6</v>
      </c>
      <c r="D23" s="85">
        <v>9.4</v>
      </c>
      <c r="E23" s="85">
        <v>9.5</v>
      </c>
      <c r="F23" s="86"/>
      <c r="G23" s="87"/>
      <c r="H23" s="88"/>
      <c r="I23" s="89">
        <f>AVERAGE(D23:E23)</f>
        <v>9.45</v>
      </c>
      <c r="J23" s="80"/>
      <c r="K23" s="90"/>
      <c r="L23" s="92"/>
      <c r="M23" s="7">
        <f>MIN(I6:I25)</f>
        <v>9.45</v>
      </c>
      <c r="N23" s="75"/>
    </row>
    <row r="24" spans="1:14" ht="12.75">
      <c r="A24" s="128"/>
      <c r="B24" s="131"/>
      <c r="C24" s="3" t="s">
        <v>7</v>
      </c>
      <c r="D24" s="85">
        <v>11.4</v>
      </c>
      <c r="E24" s="85">
        <v>11.3</v>
      </c>
      <c r="F24" s="86"/>
      <c r="G24" s="87"/>
      <c r="H24" s="88"/>
      <c r="I24" s="89"/>
      <c r="J24" s="89">
        <f>AVERAGE(D24:E24)</f>
        <v>11.350000000000001</v>
      </c>
      <c r="K24" s="90"/>
      <c r="L24" s="92"/>
      <c r="M24" s="7">
        <f>MIN(J6:J25)</f>
        <v>11.350000000000001</v>
      </c>
      <c r="N24" s="75"/>
    </row>
    <row r="25" spans="1:14" ht="13.5" thickBot="1">
      <c r="A25" s="129"/>
      <c r="B25" s="132"/>
      <c r="C25" s="4" t="s">
        <v>12</v>
      </c>
      <c r="D25" s="93"/>
      <c r="E25" s="93"/>
      <c r="F25" s="100">
        <v>5.2</v>
      </c>
      <c r="G25" s="95">
        <v>5.2</v>
      </c>
      <c r="H25" s="96"/>
      <c r="I25" s="97"/>
      <c r="J25" s="97"/>
      <c r="K25" s="42">
        <f>IF(G25&lt;3.1,10,IF(AND(G25&gt;3,G25&lt;11.1),13-G25,IF(AND(G25&gt;11,G25&lt;51),1,IF(G25=55,0))))</f>
        <v>7.8</v>
      </c>
      <c r="L25" s="98">
        <f>SUM(H22:K25)</f>
        <v>42.05</v>
      </c>
      <c r="M25" s="5">
        <f>MIN(K6:K25)</f>
        <v>7.4</v>
      </c>
      <c r="N25" s="75"/>
    </row>
    <row r="26" spans="1:14" ht="13.5" thickBot="1">
      <c r="A26" s="103"/>
      <c r="B26" s="104"/>
      <c r="C26" s="105"/>
      <c r="D26" s="106"/>
      <c r="E26" s="106"/>
      <c r="F26" s="106"/>
      <c r="G26" s="106"/>
      <c r="H26" s="107"/>
      <c r="I26" s="107"/>
      <c r="J26" s="107"/>
      <c r="K26" s="107"/>
      <c r="L26" s="119" t="s">
        <v>4</v>
      </c>
      <c r="M26" s="108">
        <f>SUM(M6:M25)</f>
        <v>40.9</v>
      </c>
      <c r="N26" s="75"/>
    </row>
    <row r="27" spans="1:14" ht="21" thickBot="1">
      <c r="A27" s="109"/>
      <c r="B27" s="6" t="s">
        <v>8</v>
      </c>
      <c r="C27" s="110"/>
      <c r="D27" s="80"/>
      <c r="E27" s="80"/>
      <c r="F27" s="80"/>
      <c r="G27" s="80"/>
      <c r="H27" s="111"/>
      <c r="I27" s="111"/>
      <c r="J27" s="111"/>
      <c r="K27" s="111"/>
      <c r="L27" s="112"/>
      <c r="M27" s="113">
        <f>SUM(L9:L25)-M26</f>
        <v>171.69999999999996</v>
      </c>
      <c r="N27" s="75"/>
    </row>
    <row r="28" spans="1:14" ht="21" thickBot="1">
      <c r="A28" s="109"/>
      <c r="B28" s="6" t="s">
        <v>9</v>
      </c>
      <c r="C28" s="110"/>
      <c r="D28" s="80"/>
      <c r="E28" s="80"/>
      <c r="F28" s="80"/>
      <c r="G28" s="80"/>
      <c r="H28" s="111"/>
      <c r="I28" s="111"/>
      <c r="J28" s="111"/>
      <c r="K28" s="111"/>
      <c r="L28" s="112"/>
      <c r="M28" s="74"/>
      <c r="N28" s="114" t="s">
        <v>72</v>
      </c>
    </row>
    <row r="29" spans="1:14" ht="12.75">
      <c r="A29" s="109"/>
      <c r="B29" s="109"/>
      <c r="C29" s="110"/>
      <c r="D29" s="80"/>
      <c r="E29" s="80"/>
      <c r="F29" s="80"/>
      <c r="G29" s="80"/>
      <c r="H29" s="111"/>
      <c r="I29" s="111"/>
      <c r="J29" s="111"/>
      <c r="K29" s="111"/>
      <c r="L29" s="115"/>
      <c r="M29" s="74"/>
      <c r="N29" s="75"/>
    </row>
    <row r="30" spans="1:14" ht="12.75">
      <c r="A30" s="109"/>
      <c r="B30" s="109"/>
      <c r="C30" s="110"/>
      <c r="D30" s="80"/>
      <c r="E30" s="80"/>
      <c r="F30" s="80"/>
      <c r="G30" s="80"/>
      <c r="H30" s="111"/>
      <c r="I30" s="111"/>
      <c r="J30" s="111"/>
      <c r="K30" s="111"/>
      <c r="L30" s="115"/>
      <c r="M30" s="74"/>
      <c r="N30" s="75"/>
    </row>
    <row r="31" spans="5:8" ht="12.75">
      <c r="E31" s="116"/>
      <c r="F31" s="118"/>
      <c r="G31" s="75"/>
      <c r="H31" s="75"/>
    </row>
    <row r="32" ht="12.75">
      <c r="E32" s="71"/>
    </row>
    <row r="34" spans="1:14" ht="12.75">
      <c r="A34" s="75"/>
      <c r="B34" s="75"/>
      <c r="C34" s="75"/>
      <c r="D34" s="75"/>
      <c r="E34" s="75"/>
      <c r="F34" s="118"/>
      <c r="G34" s="75"/>
      <c r="H34" s="75"/>
      <c r="I34" s="75"/>
      <c r="J34" s="75"/>
      <c r="K34" s="75"/>
      <c r="L34" s="75"/>
      <c r="M34" s="75"/>
      <c r="N34" s="75"/>
    </row>
    <row r="35" spans="1:14" ht="12.75">
      <c r="A35" s="75"/>
      <c r="B35" s="75"/>
      <c r="C35" s="75"/>
      <c r="D35" s="75"/>
      <c r="E35" s="75"/>
      <c r="F35" s="118"/>
      <c r="G35" s="75"/>
      <c r="H35" s="75"/>
      <c r="I35" s="75"/>
      <c r="J35" s="75"/>
      <c r="K35" s="75"/>
      <c r="L35" s="75"/>
      <c r="M35" s="75"/>
      <c r="N35" s="75"/>
    </row>
    <row r="36" spans="1:14" ht="24" thickBot="1">
      <c r="A36" s="121" t="s">
        <v>37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74"/>
      <c r="N36" s="75"/>
    </row>
    <row r="37" spans="1:14" ht="12.75" customHeight="1">
      <c r="A37" s="122" t="s">
        <v>0</v>
      </c>
      <c r="B37" s="124" t="s">
        <v>1</v>
      </c>
      <c r="C37" s="124" t="s">
        <v>2</v>
      </c>
      <c r="D37" s="124" t="s">
        <v>14</v>
      </c>
      <c r="E37" s="124" t="s">
        <v>15</v>
      </c>
      <c r="F37" s="148" t="s">
        <v>10</v>
      </c>
      <c r="G37" s="124" t="s">
        <v>11</v>
      </c>
      <c r="H37" s="126" t="s">
        <v>3</v>
      </c>
      <c r="I37" s="126"/>
      <c r="J37" s="126"/>
      <c r="K37" s="126"/>
      <c r="L37" s="126" t="s">
        <v>4</v>
      </c>
      <c r="M37" s="126" t="s">
        <v>13</v>
      </c>
      <c r="N37" s="1"/>
    </row>
    <row r="38" spans="1:14" ht="13.5" thickBot="1">
      <c r="A38" s="123"/>
      <c r="B38" s="125"/>
      <c r="C38" s="125"/>
      <c r="D38" s="125"/>
      <c r="E38" s="125"/>
      <c r="F38" s="149"/>
      <c r="G38" s="125"/>
      <c r="H38" s="123"/>
      <c r="I38" s="123"/>
      <c r="J38" s="123"/>
      <c r="K38" s="123"/>
      <c r="L38" s="123"/>
      <c r="M38" s="123"/>
      <c r="N38" s="1"/>
    </row>
    <row r="39" spans="1:14" ht="12.75">
      <c r="A39" s="127">
        <v>1</v>
      </c>
      <c r="B39" s="130" t="s">
        <v>38</v>
      </c>
      <c r="C39" s="2" t="s">
        <v>5</v>
      </c>
      <c r="D39" s="76">
        <v>13.3</v>
      </c>
      <c r="E39" s="76">
        <v>13.3</v>
      </c>
      <c r="F39" s="77"/>
      <c r="G39" s="78"/>
      <c r="H39" s="79">
        <f>AVERAGE(D39:E39)</f>
        <v>13.3</v>
      </c>
      <c r="I39" s="80"/>
      <c r="J39" s="81"/>
      <c r="K39" s="82"/>
      <c r="L39" s="83"/>
      <c r="M39" s="84"/>
      <c r="N39" s="75"/>
    </row>
    <row r="40" spans="1:14" ht="12.75">
      <c r="A40" s="128"/>
      <c r="B40" s="146"/>
      <c r="C40" s="3" t="s">
        <v>6</v>
      </c>
      <c r="D40" s="85">
        <v>9.3</v>
      </c>
      <c r="E40" s="85">
        <v>9.3</v>
      </c>
      <c r="F40" s="86"/>
      <c r="G40" s="87"/>
      <c r="H40" s="88"/>
      <c r="I40" s="89">
        <f>AVERAGE(D40:E40)</f>
        <v>9.3</v>
      </c>
      <c r="J40" s="80"/>
      <c r="K40" s="90"/>
      <c r="L40" s="92"/>
      <c r="M40" s="8"/>
      <c r="N40" s="75"/>
    </row>
    <row r="41" spans="1:14" ht="12.75">
      <c r="A41" s="128"/>
      <c r="B41" s="146"/>
      <c r="C41" s="3" t="s">
        <v>7</v>
      </c>
      <c r="D41" s="85">
        <v>11.2</v>
      </c>
      <c r="E41" s="85">
        <v>11.1</v>
      </c>
      <c r="F41" s="86"/>
      <c r="G41" s="87"/>
      <c r="H41" s="88"/>
      <c r="I41" s="89"/>
      <c r="J41" s="89">
        <f>AVERAGE(D41:E41)</f>
        <v>11.149999999999999</v>
      </c>
      <c r="K41" s="90"/>
      <c r="L41" s="92"/>
      <c r="M41" s="8"/>
      <c r="N41" s="75"/>
    </row>
    <row r="42" spans="1:14" ht="13.5" thickBot="1">
      <c r="A42" s="129"/>
      <c r="B42" s="147"/>
      <c r="C42" s="4" t="s">
        <v>12</v>
      </c>
      <c r="D42" s="93"/>
      <c r="E42" s="93"/>
      <c r="F42" s="94">
        <v>3.5</v>
      </c>
      <c r="G42" s="95">
        <v>3.5</v>
      </c>
      <c r="H42" s="96"/>
      <c r="I42" s="97"/>
      <c r="J42" s="97"/>
      <c r="K42" s="42">
        <f>IF(G42&lt;3.1,10,IF(AND(G42&gt;3,G42&lt;11.1),13-G42,IF(AND(G42&gt;11,G42&lt;51),1,IF(G42=55,0))))</f>
        <v>9.5</v>
      </c>
      <c r="L42" s="98">
        <f>SUM(H39:K42)</f>
        <v>43.25</v>
      </c>
      <c r="M42" s="9"/>
      <c r="N42" s="75"/>
    </row>
    <row r="43" spans="1:14" ht="12.75">
      <c r="A43" s="127">
        <v>2</v>
      </c>
      <c r="B43" s="130" t="s">
        <v>39</v>
      </c>
      <c r="C43" s="3" t="s">
        <v>5</v>
      </c>
      <c r="D43" s="85">
        <v>13.5</v>
      </c>
      <c r="E43" s="85">
        <v>13.6</v>
      </c>
      <c r="F43" s="77"/>
      <c r="G43" s="78"/>
      <c r="H43" s="88">
        <f>AVERAGE(D43:E43)</f>
        <v>13.55</v>
      </c>
      <c r="I43" s="80"/>
      <c r="J43" s="89"/>
      <c r="K43" s="90"/>
      <c r="L43" s="92"/>
      <c r="M43" s="99"/>
      <c r="N43" s="75"/>
    </row>
    <row r="44" spans="1:14" ht="12.75">
      <c r="A44" s="128"/>
      <c r="B44" s="146"/>
      <c r="C44" s="3" t="s">
        <v>6</v>
      </c>
      <c r="D44" s="85">
        <v>9.5</v>
      </c>
      <c r="E44" s="85">
        <v>9.6</v>
      </c>
      <c r="F44" s="86"/>
      <c r="G44" s="87"/>
      <c r="H44" s="88"/>
      <c r="I44" s="89">
        <f>AVERAGE(D44:E44)</f>
        <v>9.55</v>
      </c>
      <c r="J44" s="80"/>
      <c r="K44" s="90"/>
      <c r="L44" s="92"/>
      <c r="M44" s="8"/>
      <c r="N44" s="75"/>
    </row>
    <row r="45" spans="1:14" ht="12.75">
      <c r="A45" s="128"/>
      <c r="B45" s="146"/>
      <c r="C45" s="3" t="s">
        <v>7</v>
      </c>
      <c r="D45" s="85">
        <v>11.3</v>
      </c>
      <c r="E45" s="85">
        <v>11.3</v>
      </c>
      <c r="F45" s="86"/>
      <c r="G45" s="87"/>
      <c r="H45" s="88"/>
      <c r="I45" s="89"/>
      <c r="J45" s="89">
        <f>AVERAGE(D45:E45)</f>
        <v>11.3</v>
      </c>
      <c r="K45" s="90"/>
      <c r="L45" s="92"/>
      <c r="M45" s="8"/>
      <c r="N45" s="75"/>
    </row>
    <row r="46" spans="1:14" ht="13.5" thickBot="1">
      <c r="A46" s="129"/>
      <c r="B46" s="147"/>
      <c r="C46" s="4" t="s">
        <v>12</v>
      </c>
      <c r="D46" s="93"/>
      <c r="E46" s="93"/>
      <c r="F46" s="100">
        <v>4</v>
      </c>
      <c r="G46" s="95">
        <v>4</v>
      </c>
      <c r="H46" s="96"/>
      <c r="I46" s="97"/>
      <c r="J46" s="97"/>
      <c r="K46" s="42">
        <f>IF(G46&lt;3.1,10,IF(AND(G46&gt;3,G46&lt;11.1),13-G46,IF(AND(G46&gt;11,G46&lt;51),1,IF(G46=55,0))))</f>
        <v>9</v>
      </c>
      <c r="L46" s="98">
        <f>SUM(H43:K46)</f>
        <v>43.400000000000006</v>
      </c>
      <c r="M46" s="9"/>
      <c r="N46" s="75"/>
    </row>
    <row r="47" spans="1:14" ht="12.75">
      <c r="A47" s="127">
        <v>3</v>
      </c>
      <c r="B47" s="130" t="s">
        <v>50</v>
      </c>
      <c r="C47" s="3" t="s">
        <v>5</v>
      </c>
      <c r="D47" s="85">
        <v>13.2</v>
      </c>
      <c r="E47" s="85">
        <v>13.3</v>
      </c>
      <c r="F47" s="77"/>
      <c r="G47" s="78"/>
      <c r="H47" s="88">
        <f>AVERAGE(D47:E47)</f>
        <v>13.25</v>
      </c>
      <c r="I47" s="80"/>
      <c r="J47" s="89"/>
      <c r="K47" s="90"/>
      <c r="L47" s="92"/>
      <c r="M47" s="8"/>
      <c r="N47" s="75"/>
    </row>
    <row r="48" spans="1:14" ht="12.75">
      <c r="A48" s="128"/>
      <c r="B48" s="146"/>
      <c r="C48" s="3" t="s">
        <v>6</v>
      </c>
      <c r="D48" s="85">
        <v>9.5</v>
      </c>
      <c r="E48" s="85">
        <v>9.5</v>
      </c>
      <c r="F48" s="86"/>
      <c r="G48" s="87"/>
      <c r="H48" s="88"/>
      <c r="I48" s="89">
        <f>AVERAGE(D48:E48)</f>
        <v>9.5</v>
      </c>
      <c r="J48" s="80"/>
      <c r="K48" s="90"/>
      <c r="L48" s="92"/>
      <c r="M48" s="8"/>
      <c r="N48" s="75"/>
    </row>
    <row r="49" spans="1:14" ht="12.75">
      <c r="A49" s="128"/>
      <c r="B49" s="146"/>
      <c r="C49" s="3" t="s">
        <v>7</v>
      </c>
      <c r="D49" s="85">
        <v>11.3</v>
      </c>
      <c r="E49" s="85">
        <v>11.3</v>
      </c>
      <c r="F49" s="86"/>
      <c r="G49" s="87"/>
      <c r="H49" s="88"/>
      <c r="I49" s="89"/>
      <c r="J49" s="89">
        <f>AVERAGE(D49:E49)</f>
        <v>11.3</v>
      </c>
      <c r="K49" s="90"/>
      <c r="L49" s="92"/>
      <c r="M49" s="8"/>
      <c r="N49" s="75"/>
    </row>
    <row r="50" spans="1:14" ht="13.5" thickBot="1">
      <c r="A50" s="129"/>
      <c r="B50" s="147"/>
      <c r="C50" s="4" t="s">
        <v>12</v>
      </c>
      <c r="D50" s="93"/>
      <c r="E50" s="93"/>
      <c r="F50" s="100">
        <v>4.8</v>
      </c>
      <c r="G50" s="95">
        <v>4.8</v>
      </c>
      <c r="H50" s="96"/>
      <c r="I50" s="97"/>
      <c r="J50" s="97"/>
      <c r="K50" s="42">
        <f>IF(G50&lt;3.1,10,IF(AND(G50&gt;3,G50&lt;11.1),13-G50,IF(AND(G50&gt;11,G50&lt;51),1,IF(G50=55,0))))</f>
        <v>8.2</v>
      </c>
      <c r="L50" s="98">
        <f>SUM(H47:K50)</f>
        <v>42.25</v>
      </c>
      <c r="M50" s="9"/>
      <c r="N50" s="75"/>
    </row>
    <row r="51" spans="1:14" ht="12.75">
      <c r="A51" s="127">
        <v>4</v>
      </c>
      <c r="B51" s="130" t="s">
        <v>40</v>
      </c>
      <c r="C51" s="3" t="s">
        <v>5</v>
      </c>
      <c r="D51" s="85">
        <v>13.4</v>
      </c>
      <c r="E51" s="85">
        <v>13.4</v>
      </c>
      <c r="F51" s="77"/>
      <c r="G51" s="78"/>
      <c r="H51" s="88">
        <f>AVERAGE(D51:E51)</f>
        <v>13.4</v>
      </c>
      <c r="I51" s="80"/>
      <c r="J51" s="89"/>
      <c r="K51" s="101"/>
      <c r="L51" s="92"/>
      <c r="M51" s="9"/>
      <c r="N51" s="75"/>
    </row>
    <row r="52" spans="1:14" ht="12.75">
      <c r="A52" s="128"/>
      <c r="B52" s="146"/>
      <c r="C52" s="3" t="s">
        <v>6</v>
      </c>
      <c r="D52" s="85">
        <v>9.7</v>
      </c>
      <c r="E52" s="85">
        <v>9.7</v>
      </c>
      <c r="F52" s="86"/>
      <c r="G52" s="87"/>
      <c r="H52" s="88"/>
      <c r="I52" s="89">
        <f>AVERAGE(D52:E52)</f>
        <v>9.7</v>
      </c>
      <c r="J52" s="80"/>
      <c r="K52" s="82"/>
      <c r="L52" s="92"/>
      <c r="M52" s="8"/>
      <c r="N52" s="75"/>
    </row>
    <row r="53" spans="1:14" ht="12.75">
      <c r="A53" s="128"/>
      <c r="B53" s="146"/>
      <c r="C53" s="3" t="s">
        <v>7</v>
      </c>
      <c r="D53" s="85">
        <v>11.5</v>
      </c>
      <c r="E53" s="85">
        <v>11.6</v>
      </c>
      <c r="F53" s="86"/>
      <c r="G53" s="87"/>
      <c r="H53" s="88"/>
      <c r="I53" s="89"/>
      <c r="J53" s="89">
        <f>AVERAGE(D53:E53)</f>
        <v>11.55</v>
      </c>
      <c r="K53" s="90"/>
      <c r="L53" s="92"/>
      <c r="M53" s="8"/>
      <c r="N53" s="75"/>
    </row>
    <row r="54" spans="1:14" ht="13.5" thickBot="1">
      <c r="A54" s="129"/>
      <c r="B54" s="147"/>
      <c r="C54" s="4" t="s">
        <v>12</v>
      </c>
      <c r="D54" s="93"/>
      <c r="E54" s="93"/>
      <c r="F54" s="100">
        <v>2.8</v>
      </c>
      <c r="G54" s="95">
        <v>2.8</v>
      </c>
      <c r="H54" s="96"/>
      <c r="I54" s="97"/>
      <c r="J54" s="97"/>
      <c r="K54" s="42">
        <f>IF(G54&lt;3.1,10,IF(AND(G54&gt;3,G54&lt;11.1),13-G54,IF(AND(G54&gt;11,G54&lt;51),1,IF(G54=55,0))))</f>
        <v>10</v>
      </c>
      <c r="L54" s="98">
        <f>SUM(H51:K54)</f>
        <v>44.650000000000006</v>
      </c>
      <c r="M54" s="10"/>
      <c r="N54" s="75"/>
    </row>
    <row r="55" spans="1:14" ht="12.75">
      <c r="A55" s="127">
        <v>5</v>
      </c>
      <c r="B55" s="130" t="s">
        <v>41</v>
      </c>
      <c r="C55" s="3" t="s">
        <v>5</v>
      </c>
      <c r="D55" s="85">
        <v>12.9</v>
      </c>
      <c r="E55" s="85">
        <v>13.1</v>
      </c>
      <c r="F55" s="77"/>
      <c r="G55" s="78"/>
      <c r="H55" s="88">
        <f>AVERAGE(D55:E55)</f>
        <v>13</v>
      </c>
      <c r="I55" s="80"/>
      <c r="J55" s="89"/>
      <c r="K55" s="90"/>
      <c r="L55" s="92"/>
      <c r="M55" s="102">
        <f>MIN(H39:H58)</f>
        <v>13</v>
      </c>
      <c r="N55" s="75"/>
    </row>
    <row r="56" spans="1:14" ht="12.75">
      <c r="A56" s="128"/>
      <c r="B56" s="131"/>
      <c r="C56" s="3" t="s">
        <v>6</v>
      </c>
      <c r="D56" s="85">
        <v>9.2</v>
      </c>
      <c r="E56" s="85">
        <v>9.3</v>
      </c>
      <c r="F56" s="86"/>
      <c r="G56" s="87"/>
      <c r="H56" s="88"/>
      <c r="I56" s="89">
        <f>AVERAGE(D56:E56)</f>
        <v>9.25</v>
      </c>
      <c r="J56" s="80"/>
      <c r="K56" s="90"/>
      <c r="L56" s="92"/>
      <c r="M56" s="7">
        <f>MIN(I39:I58)</f>
        <v>9.25</v>
      </c>
      <c r="N56" s="75"/>
    </row>
    <row r="57" spans="1:14" ht="12.75">
      <c r="A57" s="128"/>
      <c r="B57" s="131"/>
      <c r="C57" s="3" t="s">
        <v>7</v>
      </c>
      <c r="D57" s="85">
        <v>11.4</v>
      </c>
      <c r="E57" s="85">
        <v>11.4</v>
      </c>
      <c r="F57" s="86"/>
      <c r="G57" s="87"/>
      <c r="H57" s="88"/>
      <c r="I57" s="89"/>
      <c r="J57" s="89">
        <f>AVERAGE(D57:E57)</f>
        <v>11.4</v>
      </c>
      <c r="K57" s="90"/>
      <c r="L57" s="92"/>
      <c r="M57" s="7">
        <f>MIN(J39:J58)</f>
        <v>11.149999999999999</v>
      </c>
      <c r="N57" s="75"/>
    </row>
    <row r="58" spans="1:14" ht="13.5" thickBot="1">
      <c r="A58" s="129"/>
      <c r="B58" s="132"/>
      <c r="C58" s="4" t="s">
        <v>12</v>
      </c>
      <c r="D58" s="93"/>
      <c r="E58" s="93"/>
      <c r="F58" s="100">
        <v>5</v>
      </c>
      <c r="G58" s="95">
        <v>5</v>
      </c>
      <c r="H58" s="96"/>
      <c r="I58" s="97"/>
      <c r="J58" s="97"/>
      <c r="K58" s="42">
        <f>IF(G58&lt;3.1,10,IF(AND(G58&gt;3,G58&lt;11.1),13-G58,IF(AND(G58&gt;11,G58&lt;51),1,IF(G58=55,0))))</f>
        <v>8</v>
      </c>
      <c r="L58" s="98">
        <f>SUM(H55:K58)</f>
        <v>41.65</v>
      </c>
      <c r="M58" s="5">
        <f>MIN(K39:K58)</f>
        <v>8</v>
      </c>
      <c r="N58" s="75"/>
    </row>
    <row r="59" spans="1:14" ht="13.5" thickBot="1">
      <c r="A59" s="103"/>
      <c r="B59" s="104"/>
      <c r="C59" s="105"/>
      <c r="D59" s="106"/>
      <c r="E59" s="106"/>
      <c r="F59" s="106"/>
      <c r="G59" s="106"/>
      <c r="H59" s="107"/>
      <c r="I59" s="107"/>
      <c r="J59" s="107"/>
      <c r="K59" s="107"/>
      <c r="L59" s="119" t="s">
        <v>4</v>
      </c>
      <c r="M59" s="108">
        <f>SUM(M39:M58)</f>
        <v>41.4</v>
      </c>
      <c r="N59" s="75"/>
    </row>
    <row r="60" spans="1:14" ht="21" thickBot="1">
      <c r="A60" s="109"/>
      <c r="B60" s="6" t="s">
        <v>8</v>
      </c>
      <c r="C60" s="110"/>
      <c r="D60" s="80"/>
      <c r="E60" s="80"/>
      <c r="F60" s="80"/>
      <c r="G60" s="80"/>
      <c r="H60" s="111"/>
      <c r="I60" s="111"/>
      <c r="J60" s="111"/>
      <c r="K60" s="111"/>
      <c r="L60" s="112"/>
      <c r="M60" s="113">
        <f>SUM(L42:L58)-M59</f>
        <v>173.8</v>
      </c>
      <c r="N60" s="75"/>
    </row>
    <row r="61" spans="1:14" ht="21" thickBot="1">
      <c r="A61" s="109"/>
      <c r="B61" s="6" t="s">
        <v>9</v>
      </c>
      <c r="C61" s="110"/>
      <c r="D61" s="80"/>
      <c r="E61" s="80"/>
      <c r="F61" s="80"/>
      <c r="G61" s="80"/>
      <c r="H61" s="111"/>
      <c r="I61" s="111"/>
      <c r="J61" s="111"/>
      <c r="K61" s="111"/>
      <c r="L61" s="112"/>
      <c r="M61" s="74"/>
      <c r="N61" s="114" t="s">
        <v>71</v>
      </c>
    </row>
    <row r="62" spans="1:14" ht="12.75">
      <c r="A62" s="109"/>
      <c r="B62" s="109"/>
      <c r="C62" s="110"/>
      <c r="D62" s="80"/>
      <c r="E62" s="80"/>
      <c r="F62" s="80"/>
      <c r="G62" s="80"/>
      <c r="H62" s="111"/>
      <c r="I62" s="111"/>
      <c r="J62" s="111"/>
      <c r="K62" s="111"/>
      <c r="L62" s="115"/>
      <c r="M62" s="74"/>
      <c r="N62" s="75"/>
    </row>
    <row r="63" spans="1:14" ht="12.75">
      <c r="A63" s="109"/>
      <c r="B63" s="109"/>
      <c r="C63" s="110"/>
      <c r="D63" s="80"/>
      <c r="E63" s="80"/>
      <c r="F63" s="80"/>
      <c r="G63" s="80"/>
      <c r="H63" s="111"/>
      <c r="I63" s="111"/>
      <c r="J63" s="111"/>
      <c r="K63" s="111"/>
      <c r="L63" s="115"/>
      <c r="M63" s="74"/>
      <c r="N63" s="75"/>
    </row>
    <row r="64" spans="5:8" ht="12.75">
      <c r="E64" s="116"/>
      <c r="F64" s="118"/>
      <c r="G64" s="75"/>
      <c r="H64" s="75"/>
    </row>
    <row r="65" ht="12.75">
      <c r="E65" s="71"/>
    </row>
    <row r="67" spans="1:14" ht="12.75">
      <c r="A67" s="75"/>
      <c r="B67" s="75"/>
      <c r="C67" s="75"/>
      <c r="D67" s="75"/>
      <c r="E67" s="75"/>
      <c r="F67" s="118"/>
      <c r="G67" s="75"/>
      <c r="H67" s="75"/>
      <c r="I67" s="75"/>
      <c r="J67" s="75"/>
      <c r="K67" s="75"/>
      <c r="L67" s="75"/>
      <c r="M67" s="75"/>
      <c r="N67" s="75"/>
    </row>
    <row r="68" spans="1:14" ht="12.75">
      <c r="A68" s="75"/>
      <c r="B68" s="75"/>
      <c r="C68" s="75"/>
      <c r="D68" s="75"/>
      <c r="E68" s="75"/>
      <c r="F68" s="118"/>
      <c r="G68" s="75"/>
      <c r="H68" s="75"/>
      <c r="I68" s="75"/>
      <c r="J68" s="75"/>
      <c r="K68" s="75"/>
      <c r="L68" s="75"/>
      <c r="M68" s="75"/>
      <c r="N68" s="75"/>
    </row>
    <row r="69" spans="1:14" ht="24" thickBot="1">
      <c r="A69" s="121" t="s">
        <v>47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74"/>
      <c r="N69" s="75"/>
    </row>
    <row r="70" spans="1:14" ht="12.75" customHeight="1">
      <c r="A70" s="122" t="s">
        <v>0</v>
      </c>
      <c r="B70" s="124" t="s">
        <v>1</v>
      </c>
      <c r="C70" s="124" t="s">
        <v>2</v>
      </c>
      <c r="D70" s="124" t="s">
        <v>14</v>
      </c>
      <c r="E70" s="124" t="s">
        <v>15</v>
      </c>
      <c r="F70" s="148" t="s">
        <v>10</v>
      </c>
      <c r="G70" s="124" t="s">
        <v>11</v>
      </c>
      <c r="H70" s="126" t="s">
        <v>3</v>
      </c>
      <c r="I70" s="126"/>
      <c r="J70" s="126"/>
      <c r="K70" s="126"/>
      <c r="L70" s="126" t="s">
        <v>4</v>
      </c>
      <c r="M70" s="126" t="s">
        <v>13</v>
      </c>
      <c r="N70" s="1"/>
    </row>
    <row r="71" spans="1:14" ht="13.5" thickBot="1">
      <c r="A71" s="123"/>
      <c r="B71" s="125"/>
      <c r="C71" s="125"/>
      <c r="D71" s="125"/>
      <c r="E71" s="125"/>
      <c r="F71" s="149"/>
      <c r="G71" s="125"/>
      <c r="H71" s="123"/>
      <c r="I71" s="123"/>
      <c r="J71" s="123"/>
      <c r="K71" s="123"/>
      <c r="L71" s="123"/>
      <c r="M71" s="123"/>
      <c r="N71" s="1"/>
    </row>
    <row r="72" spans="1:14" ht="12.75">
      <c r="A72" s="127">
        <v>1</v>
      </c>
      <c r="B72" s="130" t="s">
        <v>70</v>
      </c>
      <c r="C72" s="2" t="s">
        <v>5</v>
      </c>
      <c r="D72" s="76">
        <v>12.3</v>
      </c>
      <c r="E72" s="76">
        <v>12.4</v>
      </c>
      <c r="F72" s="77"/>
      <c r="G72" s="78"/>
      <c r="H72" s="79">
        <f>AVERAGE(D72:E72)</f>
        <v>12.350000000000001</v>
      </c>
      <c r="I72" s="80"/>
      <c r="J72" s="81"/>
      <c r="K72" s="82"/>
      <c r="L72" s="83"/>
      <c r="M72" s="84"/>
      <c r="N72" s="75"/>
    </row>
    <row r="73" spans="1:14" ht="12.75">
      <c r="A73" s="128"/>
      <c r="B73" s="131"/>
      <c r="C73" s="3" t="s">
        <v>6</v>
      </c>
      <c r="D73" s="85">
        <v>9.5</v>
      </c>
      <c r="E73" s="85">
        <v>9.5</v>
      </c>
      <c r="F73" s="86"/>
      <c r="G73" s="87"/>
      <c r="H73" s="88"/>
      <c r="I73" s="89">
        <f>AVERAGE(D73:E73)</f>
        <v>9.5</v>
      </c>
      <c r="J73" s="80"/>
      <c r="K73" s="90"/>
      <c r="L73" s="92"/>
      <c r="M73" s="8"/>
      <c r="N73" s="75"/>
    </row>
    <row r="74" spans="1:14" ht="12.75">
      <c r="A74" s="128"/>
      <c r="B74" s="131"/>
      <c r="C74" s="3" t="s">
        <v>7</v>
      </c>
      <c r="D74" s="85">
        <v>11</v>
      </c>
      <c r="E74" s="85">
        <v>11</v>
      </c>
      <c r="F74" s="86"/>
      <c r="G74" s="87"/>
      <c r="H74" s="88"/>
      <c r="I74" s="89"/>
      <c r="J74" s="89">
        <f>AVERAGE(D74:E74)</f>
        <v>11</v>
      </c>
      <c r="K74" s="90"/>
      <c r="L74" s="92"/>
      <c r="M74" s="8"/>
      <c r="N74" s="75"/>
    </row>
    <row r="75" spans="1:14" ht="13.5" thickBot="1">
      <c r="A75" s="129"/>
      <c r="B75" s="132"/>
      <c r="C75" s="4" t="s">
        <v>12</v>
      </c>
      <c r="D75" s="93"/>
      <c r="E75" s="93"/>
      <c r="F75" s="94">
        <v>3.8</v>
      </c>
      <c r="G75" s="95">
        <v>3.8</v>
      </c>
      <c r="H75" s="96"/>
      <c r="I75" s="97"/>
      <c r="J75" s="97"/>
      <c r="K75" s="42">
        <f>IF(G75&lt;3.1,10,IF(AND(G75&gt;3,G75&lt;11.1),13-G75,IF(AND(G75&gt;11,G75&lt;51),1,IF(G75=55,0))))</f>
        <v>9.2</v>
      </c>
      <c r="L75" s="98">
        <f>SUM(H72:K75)</f>
        <v>42.05</v>
      </c>
      <c r="M75" s="9"/>
      <c r="N75" s="75"/>
    </row>
    <row r="76" spans="1:14" ht="12.75">
      <c r="A76" s="127">
        <v>2</v>
      </c>
      <c r="B76" s="130" t="s">
        <v>44</v>
      </c>
      <c r="C76" s="3" t="s">
        <v>5</v>
      </c>
      <c r="D76" s="85">
        <v>13.2</v>
      </c>
      <c r="E76" s="85">
        <v>13.2</v>
      </c>
      <c r="F76" s="77"/>
      <c r="G76" s="78"/>
      <c r="H76" s="88">
        <f>AVERAGE(D76:E76)</f>
        <v>13.2</v>
      </c>
      <c r="I76" s="80"/>
      <c r="J76" s="89"/>
      <c r="K76" s="90"/>
      <c r="L76" s="92"/>
      <c r="M76" s="99"/>
      <c r="N76" s="75"/>
    </row>
    <row r="77" spans="1:14" ht="12.75">
      <c r="A77" s="128"/>
      <c r="B77" s="131"/>
      <c r="C77" s="3" t="s">
        <v>6</v>
      </c>
      <c r="D77" s="85">
        <v>9.6</v>
      </c>
      <c r="E77" s="85">
        <v>9.5</v>
      </c>
      <c r="F77" s="86"/>
      <c r="G77" s="87"/>
      <c r="H77" s="88"/>
      <c r="I77" s="89">
        <f>AVERAGE(D77:E77)</f>
        <v>9.55</v>
      </c>
      <c r="J77" s="80"/>
      <c r="K77" s="90"/>
      <c r="L77" s="92"/>
      <c r="M77" s="8"/>
      <c r="N77" s="75"/>
    </row>
    <row r="78" spans="1:14" ht="12.75">
      <c r="A78" s="128"/>
      <c r="B78" s="131"/>
      <c r="C78" s="3" t="s">
        <v>7</v>
      </c>
      <c r="D78" s="85">
        <v>11.1</v>
      </c>
      <c r="E78" s="85">
        <v>11.1</v>
      </c>
      <c r="F78" s="86"/>
      <c r="G78" s="87"/>
      <c r="H78" s="88"/>
      <c r="I78" s="89"/>
      <c r="J78" s="89">
        <f>AVERAGE(D78:E78)</f>
        <v>11.1</v>
      </c>
      <c r="K78" s="90"/>
      <c r="L78" s="92"/>
      <c r="M78" s="8"/>
      <c r="N78" s="75"/>
    </row>
    <row r="79" spans="1:14" ht="13.5" thickBot="1">
      <c r="A79" s="129"/>
      <c r="B79" s="132"/>
      <c r="C79" s="4" t="s">
        <v>12</v>
      </c>
      <c r="D79" s="93"/>
      <c r="E79" s="93"/>
      <c r="F79" s="100">
        <v>6.1</v>
      </c>
      <c r="G79" s="95">
        <v>6.1</v>
      </c>
      <c r="H79" s="96"/>
      <c r="I79" s="97"/>
      <c r="J79" s="97"/>
      <c r="K79" s="42">
        <f>IF(G79&lt;3.1,10,IF(AND(G79&gt;3,G79&lt;11.1),13-G79,IF(AND(G79&gt;11,G79&lt;51),1,IF(G79=55,0))))</f>
        <v>6.9</v>
      </c>
      <c r="L79" s="98">
        <f>SUM(H76:K79)</f>
        <v>40.75</v>
      </c>
      <c r="M79" s="9"/>
      <c r="N79" s="75"/>
    </row>
    <row r="80" spans="1:14" ht="12.75">
      <c r="A80" s="127">
        <v>3</v>
      </c>
      <c r="B80" s="130" t="s">
        <v>45</v>
      </c>
      <c r="C80" s="3" t="s">
        <v>5</v>
      </c>
      <c r="D80" s="85">
        <v>13</v>
      </c>
      <c r="E80" s="85">
        <v>13</v>
      </c>
      <c r="F80" s="77"/>
      <c r="G80" s="78"/>
      <c r="H80" s="88">
        <f>AVERAGE(D80:E80)</f>
        <v>13</v>
      </c>
      <c r="I80" s="80"/>
      <c r="J80" s="89"/>
      <c r="K80" s="90"/>
      <c r="L80" s="92"/>
      <c r="M80" s="8"/>
      <c r="N80" s="75"/>
    </row>
    <row r="81" spans="1:14" ht="12.75">
      <c r="A81" s="128"/>
      <c r="B81" s="131"/>
      <c r="C81" s="3" t="s">
        <v>6</v>
      </c>
      <c r="D81" s="85">
        <v>9.3</v>
      </c>
      <c r="E81" s="85">
        <v>9.3</v>
      </c>
      <c r="F81" s="86"/>
      <c r="G81" s="87"/>
      <c r="H81" s="88"/>
      <c r="I81" s="89">
        <f>AVERAGE(D81:E81)</f>
        <v>9.3</v>
      </c>
      <c r="J81" s="80"/>
      <c r="K81" s="90"/>
      <c r="L81" s="92"/>
      <c r="M81" s="8"/>
      <c r="N81" s="75"/>
    </row>
    <row r="82" spans="1:14" ht="12.75">
      <c r="A82" s="128"/>
      <c r="B82" s="131"/>
      <c r="C82" s="3" t="s">
        <v>7</v>
      </c>
      <c r="D82" s="85">
        <v>10.9</v>
      </c>
      <c r="E82" s="85">
        <v>11</v>
      </c>
      <c r="F82" s="86"/>
      <c r="G82" s="87"/>
      <c r="H82" s="88"/>
      <c r="I82" s="89"/>
      <c r="J82" s="89">
        <f>AVERAGE(D82:E82)</f>
        <v>10.95</v>
      </c>
      <c r="K82" s="90"/>
      <c r="L82" s="92"/>
      <c r="M82" s="8"/>
      <c r="N82" s="75"/>
    </row>
    <row r="83" spans="1:14" ht="13.5" thickBot="1">
      <c r="A83" s="129"/>
      <c r="B83" s="132"/>
      <c r="C83" s="4" t="s">
        <v>12</v>
      </c>
      <c r="D83" s="93"/>
      <c r="E83" s="93"/>
      <c r="F83" s="100">
        <v>7.55</v>
      </c>
      <c r="G83" s="95">
        <v>7.6</v>
      </c>
      <c r="H83" s="96"/>
      <c r="I83" s="97"/>
      <c r="J83" s="97"/>
      <c r="K83" s="42">
        <f>IF(G83&lt;3.1,10,IF(AND(G83&gt;3,G83&lt;11.1),13-G83,IF(AND(G83&gt;11,G83&lt;51),1,IF(G83=55,0))))</f>
        <v>5.4</v>
      </c>
      <c r="L83" s="98">
        <f>SUM(H80:K83)</f>
        <v>38.65</v>
      </c>
      <c r="M83" s="9"/>
      <c r="N83" s="75"/>
    </row>
    <row r="84" spans="1:14" ht="12.75">
      <c r="A84" s="127">
        <v>4</v>
      </c>
      <c r="B84" s="130" t="s">
        <v>48</v>
      </c>
      <c r="C84" s="3" t="s">
        <v>5</v>
      </c>
      <c r="D84" s="85">
        <v>13.5</v>
      </c>
      <c r="E84" s="85">
        <v>13.4</v>
      </c>
      <c r="F84" s="77"/>
      <c r="G84" s="78"/>
      <c r="H84" s="88">
        <f>AVERAGE(D84:E84)</f>
        <v>13.45</v>
      </c>
      <c r="I84" s="80"/>
      <c r="J84" s="89"/>
      <c r="K84" s="101"/>
      <c r="L84" s="92"/>
      <c r="M84" s="9"/>
      <c r="N84" s="75"/>
    </row>
    <row r="85" spans="1:14" ht="12.75">
      <c r="A85" s="128"/>
      <c r="B85" s="131"/>
      <c r="C85" s="3" t="s">
        <v>6</v>
      </c>
      <c r="D85" s="85">
        <v>9.6</v>
      </c>
      <c r="E85" s="85">
        <v>9.6</v>
      </c>
      <c r="F85" s="86"/>
      <c r="G85" s="87"/>
      <c r="H85" s="88"/>
      <c r="I85" s="89">
        <f>AVERAGE(D85:E85)</f>
        <v>9.6</v>
      </c>
      <c r="J85" s="80"/>
      <c r="K85" s="82"/>
      <c r="L85" s="92"/>
      <c r="M85" s="8"/>
      <c r="N85" s="75"/>
    </row>
    <row r="86" spans="1:14" ht="12.75">
      <c r="A86" s="128"/>
      <c r="B86" s="131"/>
      <c r="C86" s="3" t="s">
        <v>7</v>
      </c>
      <c r="D86" s="85">
        <v>11.7</v>
      </c>
      <c r="E86" s="85">
        <v>11.7</v>
      </c>
      <c r="F86" s="86"/>
      <c r="G86" s="87"/>
      <c r="H86" s="88"/>
      <c r="I86" s="89"/>
      <c r="J86" s="89">
        <f>AVERAGE(D86:E86)</f>
        <v>11.7</v>
      </c>
      <c r="K86" s="90"/>
      <c r="L86" s="92"/>
      <c r="M86" s="8"/>
      <c r="N86" s="75"/>
    </row>
    <row r="87" spans="1:14" ht="13.5" thickBot="1">
      <c r="A87" s="129"/>
      <c r="B87" s="132"/>
      <c r="C87" s="4" t="s">
        <v>12</v>
      </c>
      <c r="D87" s="93"/>
      <c r="E87" s="93"/>
      <c r="F87" s="100">
        <v>3.3</v>
      </c>
      <c r="G87" s="95">
        <v>3.3</v>
      </c>
      <c r="H87" s="96"/>
      <c r="I87" s="97"/>
      <c r="J87" s="97"/>
      <c r="K87" s="42">
        <f>IF(G87&lt;3.1,10,IF(AND(G87&gt;3,G87&lt;11.1),13-G87,IF(AND(G87&gt;11,G87&lt;51),1,IF(G87=55,0))))</f>
        <v>9.7</v>
      </c>
      <c r="L87" s="98">
        <f>SUM(H84:K87)</f>
        <v>44.45</v>
      </c>
      <c r="M87" s="10"/>
      <c r="N87" s="75"/>
    </row>
    <row r="88" spans="1:14" ht="12.75">
      <c r="A88" s="127">
        <v>5</v>
      </c>
      <c r="B88" s="130" t="s">
        <v>25</v>
      </c>
      <c r="C88" s="3" t="s">
        <v>5</v>
      </c>
      <c r="D88" s="85">
        <v>12.8</v>
      </c>
      <c r="E88" s="85">
        <v>12.9</v>
      </c>
      <c r="F88" s="77"/>
      <c r="G88" s="78"/>
      <c r="H88" s="88">
        <f>AVERAGE(D88:E88)</f>
        <v>12.850000000000001</v>
      </c>
      <c r="I88" s="80"/>
      <c r="J88" s="89"/>
      <c r="K88" s="90"/>
      <c r="L88" s="92"/>
      <c r="M88" s="102">
        <f>MIN(H72:H91)</f>
        <v>12.350000000000001</v>
      </c>
      <c r="N88" s="75"/>
    </row>
    <row r="89" spans="1:14" ht="12.75">
      <c r="A89" s="128"/>
      <c r="B89" s="131"/>
      <c r="C89" s="3" t="s">
        <v>6</v>
      </c>
      <c r="D89" s="85">
        <v>9.6</v>
      </c>
      <c r="E89" s="85">
        <v>9.6</v>
      </c>
      <c r="F89" s="86"/>
      <c r="G89" s="87"/>
      <c r="H89" s="88"/>
      <c r="I89" s="89">
        <f>AVERAGE(D89:E89)</f>
        <v>9.6</v>
      </c>
      <c r="J89" s="80"/>
      <c r="K89" s="90"/>
      <c r="L89" s="92"/>
      <c r="M89" s="7">
        <f>MIN(I72:I91)</f>
        <v>9.3</v>
      </c>
      <c r="N89" s="75"/>
    </row>
    <row r="90" spans="1:14" ht="12.75">
      <c r="A90" s="128"/>
      <c r="B90" s="131"/>
      <c r="C90" s="3" t="s">
        <v>7</v>
      </c>
      <c r="D90" s="85">
        <v>10.8</v>
      </c>
      <c r="E90" s="85">
        <v>11</v>
      </c>
      <c r="F90" s="86"/>
      <c r="G90" s="87"/>
      <c r="H90" s="88"/>
      <c r="I90" s="89"/>
      <c r="J90" s="89">
        <f>AVERAGE(D90:E90)</f>
        <v>10.9</v>
      </c>
      <c r="K90" s="90"/>
      <c r="L90" s="92"/>
      <c r="M90" s="7">
        <f>MIN(J72:J91)</f>
        <v>10.9</v>
      </c>
      <c r="N90" s="75"/>
    </row>
    <row r="91" spans="1:14" ht="13.5" thickBot="1">
      <c r="A91" s="129"/>
      <c r="B91" s="132"/>
      <c r="C91" s="4" t="s">
        <v>12</v>
      </c>
      <c r="D91" s="93"/>
      <c r="E91" s="93"/>
      <c r="F91" s="100">
        <v>2.7</v>
      </c>
      <c r="G91" s="95">
        <v>2.7</v>
      </c>
      <c r="H91" s="96"/>
      <c r="I91" s="97"/>
      <c r="J91" s="97"/>
      <c r="K91" s="42">
        <f>IF(G91&lt;3.1,10,IF(AND(G91&gt;3,G91&lt;11.1),13-G91,IF(AND(G91&gt;11,G91&lt;51),1,IF(G91=55,0))))</f>
        <v>10</v>
      </c>
      <c r="L91" s="98">
        <f>SUM(H88:K91)</f>
        <v>43.35</v>
      </c>
      <c r="M91" s="5">
        <f>MIN(K72:K91)</f>
        <v>5.4</v>
      </c>
      <c r="N91" s="75"/>
    </row>
    <row r="92" spans="1:14" ht="13.5" thickBot="1">
      <c r="A92" s="103"/>
      <c r="B92" s="104"/>
      <c r="C92" s="105"/>
      <c r="D92" s="106"/>
      <c r="E92" s="106"/>
      <c r="F92" s="106"/>
      <c r="G92" s="106"/>
      <c r="H92" s="107"/>
      <c r="I92" s="107"/>
      <c r="J92" s="107"/>
      <c r="K92" s="107"/>
      <c r="L92" s="119" t="s">
        <v>4</v>
      </c>
      <c r="M92" s="108">
        <f>SUM(M72:M91)</f>
        <v>37.95</v>
      </c>
      <c r="N92" s="75"/>
    </row>
    <row r="93" spans="1:14" ht="21" thickBot="1">
      <c r="A93" s="109"/>
      <c r="B93" s="6" t="s">
        <v>8</v>
      </c>
      <c r="C93" s="110"/>
      <c r="D93" s="80"/>
      <c r="E93" s="80"/>
      <c r="F93" s="80"/>
      <c r="G93" s="80"/>
      <c r="H93" s="111"/>
      <c r="I93" s="111"/>
      <c r="J93" s="111"/>
      <c r="K93" s="111"/>
      <c r="L93" s="112"/>
      <c r="M93" s="113">
        <f>SUM(L75:L91)-M92</f>
        <v>171.29999999999995</v>
      </c>
      <c r="N93" s="75"/>
    </row>
    <row r="94" spans="1:14" ht="21" thickBot="1">
      <c r="A94" s="109"/>
      <c r="B94" s="6" t="s">
        <v>9</v>
      </c>
      <c r="C94" s="110"/>
      <c r="D94" s="80"/>
      <c r="E94" s="80"/>
      <c r="F94" s="80"/>
      <c r="G94" s="80"/>
      <c r="H94" s="111"/>
      <c r="I94" s="111"/>
      <c r="J94" s="111"/>
      <c r="K94" s="111"/>
      <c r="L94" s="112"/>
      <c r="M94" s="74"/>
      <c r="N94" s="114" t="s">
        <v>73</v>
      </c>
    </row>
    <row r="95" spans="1:14" ht="12.75">
      <c r="A95" s="109"/>
      <c r="B95" s="109"/>
      <c r="C95" s="110"/>
      <c r="D95" s="80"/>
      <c r="E95" s="80"/>
      <c r="F95" s="80"/>
      <c r="G95" s="80"/>
      <c r="H95" s="111"/>
      <c r="I95" s="111"/>
      <c r="J95" s="111"/>
      <c r="K95" s="111"/>
      <c r="L95" s="115"/>
      <c r="M95" s="74"/>
      <c r="N95" s="75"/>
    </row>
    <row r="96" spans="1:14" ht="12.75">
      <c r="A96" s="109"/>
      <c r="B96" s="109"/>
      <c r="C96" s="110"/>
      <c r="D96" s="80"/>
      <c r="E96" s="80"/>
      <c r="F96" s="80"/>
      <c r="G96" s="80"/>
      <c r="H96" s="111"/>
      <c r="I96" s="111"/>
      <c r="J96" s="111"/>
      <c r="K96" s="111"/>
      <c r="L96" s="115"/>
      <c r="M96" s="74"/>
      <c r="N96" s="75"/>
    </row>
    <row r="97" spans="5:8" ht="12.75">
      <c r="E97" s="116"/>
      <c r="F97" s="118"/>
      <c r="G97" s="75"/>
      <c r="H97" s="75"/>
    </row>
    <row r="98" ht="12.75">
      <c r="E98" s="71"/>
    </row>
    <row r="100" spans="1:14" ht="12.75">
      <c r="A100" s="75"/>
      <c r="B100" s="75"/>
      <c r="C100" s="75"/>
      <c r="D100" s="75"/>
      <c r="E100" s="75"/>
      <c r="F100" s="118"/>
      <c r="G100" s="75"/>
      <c r="H100" s="75"/>
      <c r="I100" s="75"/>
      <c r="J100" s="75"/>
      <c r="K100" s="75"/>
      <c r="L100" s="75"/>
      <c r="M100" s="75"/>
      <c r="N100" s="75"/>
    </row>
    <row r="101" spans="1:14" ht="12.75">
      <c r="A101" s="75"/>
      <c r="B101" s="75"/>
      <c r="C101" s="75"/>
      <c r="D101" s="75"/>
      <c r="E101" s="75"/>
      <c r="F101" s="118"/>
      <c r="G101" s="75"/>
      <c r="H101" s="75"/>
      <c r="I101" s="75"/>
      <c r="J101" s="75"/>
      <c r="K101" s="75"/>
      <c r="L101" s="75"/>
      <c r="M101" s="75"/>
      <c r="N101" s="75"/>
    </row>
    <row r="102" ht="12.75">
      <c r="E102" s="71"/>
    </row>
  </sheetData>
  <sheetProtection selectLockedCells="1"/>
  <mergeCells count="63">
    <mergeCell ref="L4:L5"/>
    <mergeCell ref="F4:F5"/>
    <mergeCell ref="G4:G5"/>
    <mergeCell ref="H4:K5"/>
    <mergeCell ref="L37:L38"/>
    <mergeCell ref="A36:L36"/>
    <mergeCell ref="A37:A38"/>
    <mergeCell ref="B37:B38"/>
    <mergeCell ref="C37:C38"/>
    <mergeCell ref="D37:D38"/>
    <mergeCell ref="A51:A54"/>
    <mergeCell ref="B51:B54"/>
    <mergeCell ref="A47:A50"/>
    <mergeCell ref="A3:L3"/>
    <mergeCell ref="A4:A5"/>
    <mergeCell ref="B4:B5"/>
    <mergeCell ref="C4:C5"/>
    <mergeCell ref="D4:D5"/>
    <mergeCell ref="E4:E5"/>
    <mergeCell ref="A6:A9"/>
    <mergeCell ref="M4:M5"/>
    <mergeCell ref="M37:M38"/>
    <mergeCell ref="A39:A42"/>
    <mergeCell ref="B39:B42"/>
    <mergeCell ref="E37:E38"/>
    <mergeCell ref="F37:F38"/>
    <mergeCell ref="G37:G38"/>
    <mergeCell ref="H37:K38"/>
    <mergeCell ref="A22:A25"/>
    <mergeCell ref="B6:B9"/>
    <mergeCell ref="A10:A13"/>
    <mergeCell ref="A43:A46"/>
    <mergeCell ref="B43:B46"/>
    <mergeCell ref="B10:B13"/>
    <mergeCell ref="B14:B17"/>
    <mergeCell ref="B18:B21"/>
    <mergeCell ref="B22:B25"/>
    <mergeCell ref="A14:A17"/>
    <mergeCell ref="A18:A21"/>
    <mergeCell ref="B47:B50"/>
    <mergeCell ref="F70:F71"/>
    <mergeCell ref="G70:G71"/>
    <mergeCell ref="H70:K71"/>
    <mergeCell ref="L70:L71"/>
    <mergeCell ref="E70:E71"/>
    <mergeCell ref="M70:M71"/>
    <mergeCell ref="A72:A75"/>
    <mergeCell ref="B72:B75"/>
    <mergeCell ref="A55:A58"/>
    <mergeCell ref="B55:B58"/>
    <mergeCell ref="A69:L69"/>
    <mergeCell ref="A70:A71"/>
    <mergeCell ref="B70:B71"/>
    <mergeCell ref="C70:C71"/>
    <mergeCell ref="D70:D71"/>
    <mergeCell ref="A88:A91"/>
    <mergeCell ref="B88:B91"/>
    <mergeCell ref="A76:A79"/>
    <mergeCell ref="B76:B79"/>
    <mergeCell ref="A80:A83"/>
    <mergeCell ref="B80:B83"/>
    <mergeCell ref="A84:A87"/>
    <mergeCell ref="B84:B87"/>
  </mergeCells>
  <printOptions/>
  <pageMargins left="0.59" right="0.27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Putera</dc:creator>
  <cp:keywords/>
  <dc:description/>
  <cp:lastModifiedBy>pc</cp:lastModifiedBy>
  <cp:lastPrinted>2018-04-11T12:11:11Z</cp:lastPrinted>
  <dcterms:created xsi:type="dcterms:W3CDTF">2012-03-01T08:07:34Z</dcterms:created>
  <dcterms:modified xsi:type="dcterms:W3CDTF">2018-04-12T06:48:33Z</dcterms:modified>
  <cp:category/>
  <cp:version/>
  <cp:contentType/>
  <cp:contentStatus/>
</cp:coreProperties>
</file>